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an\Google disk\_desktop\JAVNA NABAVA\2019\Nabava\BN\BN-16-2019 Mobilna telefonija\Za objavu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8" i="1" l="1"/>
  <c r="F19" i="1" s="1"/>
  <c r="C48" i="1" s="1"/>
  <c r="F9" i="1"/>
  <c r="F20" i="1" l="1"/>
  <c r="F21" i="1" s="1"/>
  <c r="F35" i="1"/>
  <c r="F33" i="1"/>
  <c r="F36" i="1" l="1"/>
  <c r="C49" i="1" s="1"/>
  <c r="F8" i="1"/>
  <c r="F7" i="1"/>
  <c r="F6" i="1"/>
  <c r="F37" i="1" l="1"/>
  <c r="F38" i="1" s="1"/>
  <c r="F10" i="1"/>
  <c r="F11" i="1" l="1"/>
  <c r="F12" i="1" s="1"/>
  <c r="C47" i="1"/>
  <c r="C50" i="1" s="1"/>
  <c r="C51" i="1" l="1"/>
  <c r="C52" i="1" s="1"/>
</calcChain>
</file>

<file path=xl/sharedStrings.xml><?xml version="1.0" encoding="utf-8"?>
<sst xmlns="http://schemas.openxmlformats.org/spreadsheetml/2006/main" count="76" uniqueCount="55">
  <si>
    <t>Naziv stavke
TARIFA</t>
  </si>
  <si>
    <t>Opis stavke (tarifa)</t>
  </si>
  <si>
    <t>1</t>
  </si>
  <si>
    <t>Naziv stavke
UREĐAJ</t>
  </si>
  <si>
    <t>TIP 1</t>
  </si>
  <si>
    <t>TIP 2</t>
  </si>
  <si>
    <t>REKAPITULACIJA</t>
  </si>
  <si>
    <t>Ukupno tarife (bez PDV-a)</t>
  </si>
  <si>
    <t>Sveukupno tarife (sa PDV-om)</t>
  </si>
  <si>
    <t>PDV (25 %)</t>
  </si>
  <si>
    <t>Jedinična cijena 
(bez PDV-a)</t>
  </si>
  <si>
    <t>Ukupni iznos za 
12 mjeseci 
(bez PDV-a)</t>
  </si>
  <si>
    <t>Količina
(KOM)</t>
  </si>
  <si>
    <t>Ukupno uređaji (bez PDV-a)</t>
  </si>
  <si>
    <t>Sveukupno uređaji (sa PDV-om)</t>
  </si>
  <si>
    <r>
      <t>Opis stavke (uređaj)</t>
    </r>
    <r>
      <rPr>
        <u/>
        <sz val="11"/>
        <rFont val="Arial"/>
        <family val="2"/>
        <charset val="238"/>
      </rPr>
      <t/>
    </r>
  </si>
  <si>
    <t>Ukupno za TIP 
uređaja
(bez PDV-a)</t>
  </si>
  <si>
    <t>2</t>
  </si>
  <si>
    <t>SVEUKUPNO sa PDV-om</t>
  </si>
  <si>
    <t>___________________________________________</t>
  </si>
  <si>
    <t>(mjesto i datum)</t>
  </si>
  <si>
    <t>__________________________________________________</t>
  </si>
  <si>
    <t>(čitko ime prezime ovlaštene osobe ponuditelja)</t>
  </si>
  <si>
    <t>(vlastoručni potpis ovlaštene osobe ponuditelja)</t>
  </si>
  <si>
    <t>M.P.</t>
  </si>
  <si>
    <t>PRILOG II. - Troškovnik - tehnička specifikacija - Usluge mobilne telefonije</t>
  </si>
  <si>
    <t>A) MOBILNE TARIFE</t>
  </si>
  <si>
    <t>3</t>
  </si>
  <si>
    <t>Mjesečna naknada za mobilni govorni priključak kategorije 1 s uključenim sljedećim uslugama:
- neograničeni VPN pozivi
- neograničeni pozivi unutar mreže Ponuditelja (fiksne i mobilne)
- neograničeni pozivi prema svim ostalim mrežama unutar Hrvatske
- minimalno 9 GB podatkovnog prometa (4G/LTE)
- minimalno 500 SMS poruka prema mrežama unutar Hrvatske</t>
  </si>
  <si>
    <t>6 = 3 x 5 x 12</t>
  </si>
  <si>
    <t>Ponuđeno</t>
  </si>
  <si>
    <t>Mjesečna naknada za mobilni govorni priključak kategorije 3 s uključenim sljedećim uslugama:
- neograničeni VPN pozivi
- neograničeni pozivi unutar mreže (fiksne i mobilne)
- minimalno 200 minuta prema svim mrežama unutar Hrvatske
- minimalno 2 GB podatkovnog prometa (4G/LTE)
- minimalno 50 SMS poruka prema mrežama unutar Hrvatske</t>
  </si>
  <si>
    <t>4</t>
  </si>
  <si>
    <t>Mjesečna naknada za mobilni govorni priključak kategorije 4 s uključenim sljedećim uslugama:
- neograničeni VPN pozivi
- neograničeni pozivi unutar mreže (fiksne i mobilne)
- neograničeni pozivi prema svim ostalim mrežama unutar Hrvatske</t>
  </si>
  <si>
    <t>B) TARIFE ZA PODATKOVNI PROMET</t>
  </si>
  <si>
    <t>Ukupno tarife za podatkovni promet (bez PDV-a)</t>
  </si>
  <si>
    <t>C) UREĐAJI</t>
  </si>
  <si>
    <t>Obračunska jedinica za govorne usluge u RH je 1s</t>
  </si>
  <si>
    <t>Naknada za uspostavu poziva u Hrvatskoj i u roamingu 0kn (ne naplaćuje se).</t>
  </si>
  <si>
    <t>Ponuditelj se obavezuje omogućiti dostupnost svih opcija za poslovne korisnike.</t>
  </si>
  <si>
    <t>NAPOMENA:</t>
  </si>
  <si>
    <t>Obračunska jedinica za prijenos podataka je 10kb</t>
  </si>
  <si>
    <t>Mjesečna naknada za mobilni govorni priključak kategorije 2 s uključenim sljedećim uslugama:
- neograničeni VPN pozivi
- neograničeni pozivi unutar mreže (fiksne i mobilne)
- minimalno 550 minuta prema svim mrežama unutar Hrvatske
- minimalno 5 GB podatkovnog prometa (4G/LTE)
- minimalno 150 SMS poruka prema mrežama unutar Hrvatske</t>
  </si>
  <si>
    <t>Mjesečna naknada po priključku s uključenih minimalno 10 GB podatkovnog prometa (4G/LTE)</t>
  </si>
  <si>
    <t>Garancija za sve isporučene mobilne uređaje mora biti minimalno 12 mjeseci od isporuke uređaja.</t>
  </si>
  <si>
    <t>Ponuđeni uređaji moraju biti novi i u tvorničkome pakiranju sa dokumentacijom na hrvatskom jeziku, pripadajućim informacijama i softwareom.</t>
  </si>
  <si>
    <t>TIP  3</t>
  </si>
  <si>
    <t>A) MOBILNE TARIFE bez PDV-a</t>
  </si>
  <si>
    <t>B) TARIFE ZA PODATKOVNI PROMET bez PDV-a</t>
  </si>
  <si>
    <t>UKUPNO BEZ PDV-a</t>
  </si>
  <si>
    <t>Ponuditelj je obavezan priložiti tehničku specifikaciju za svaki ponuđeni uređaj</t>
  </si>
  <si>
    <r>
      <t xml:space="preserve">Uređaj (stick) za podatkovne kartice
</t>
    </r>
    <r>
      <rPr>
        <b/>
        <sz val="9"/>
        <rFont val="Calibri"/>
        <family val="2"/>
        <charset val="238"/>
        <scheme val="minor"/>
      </rPr>
      <t>(Obavezno priložiti tehničku specifikaciju ponuđenog uređaja)</t>
    </r>
  </si>
  <si>
    <t>Ponuđeni uređaj</t>
  </si>
  <si>
    <r>
      <t xml:space="preserve">Godina modela: 2017. ili novije;
SIM funkcionalnost: SIM, nano ili mini ili micro;
Podržane mreže:
GSM 850/900/1800/1900 MHz, HSDPA 850/900/1900/2100 MHz, LTE 800/850/900/1800/1900/2100/2600 MHz;
Zaslon: dijagonala 4,7" ili veća, razlučivost 1334x750 pixela ili veća, 16 milijuna boja;
Stražnja kamera: 12 Mpix ili više, 
Prednja kamera: 7 Mpix ili više;
Video snimanje: HD 4k;
Operacijski sustav: iOS 12 ili Android 8.0 ili noviji
Procesor: 6 jezgri ili više, frekvencija 2,1 GHz ili veća;
Interna memorija: 64 GB ili više;
Radna memorija: 2 GB ili više;
Baterija: Li-Ion 1800 mAh ili više;
Povezivost: Bluetooth v5.0, USB, WiFi - 802.11a/b/g/n/ac, HSDPA, DC-HSDPA, LTE;
Ostalo: bežično punjenje, GPS navigacija, glasovno biranje, snimanje govora, speakerphone, kalendar, kalkulator, popis zadataka, zabilješke, alarm, štoperica, odbrojavanje vremena.
</t>
    </r>
    <r>
      <rPr>
        <b/>
        <sz val="9"/>
        <rFont val="Calibri"/>
        <family val="2"/>
        <charset val="238"/>
        <scheme val="minor"/>
      </rPr>
      <t>(Obavezno priložiti tehničku specifikaciju ponuđenog uređaja)</t>
    </r>
    <r>
      <rPr>
        <sz val="9"/>
        <rFont val="Calibri"/>
        <family val="2"/>
        <charset val="238"/>
        <scheme val="minor"/>
      </rPr>
      <t xml:space="preserve">
</t>
    </r>
  </si>
  <si>
    <r>
      <t xml:space="preserve">Godina modela: 2018. ili novije;
SIM funkcionalnost: SIM/DUAL SIM, nano ili mini ili micro;
Podržane mreže:
GSM 900/1800/1900 MHz,
LTE 900/1800/1900/2100/2600 MH
Zaslon: 5,45" ili veći, razlučivost 720 x 1440 pix ili veća, 16 milijuna boja;
Stražnja kamera: 13 Mpix ili više;
Prednja kamera: 8 Mpix ili više;
Operacijski sustav: Android 8.0 ili noviji;
Procesor: 4 jezgre ili više, frekvencija 1,3 GHz ili veća;
Interna memorija: 16 GB ili više;
Radna memorija: 2 GB ili više;
Baterija: Li-Ion 2500 mAh ili više;
Povezivost: Bluetooth v4.1, USB 2.0, WiFi - 802.11 b/g/n, GPRS, EDGE, HSDPA, LTE;
Ostalo: GPS navigacija, glasovno biranje, speakerphone, vibracijski alarm, kalendar, kalkulator, zabilješke, alarm, štoperica.
</t>
    </r>
    <r>
      <rPr>
        <b/>
        <sz val="9"/>
        <rFont val="Calibri"/>
        <family val="2"/>
        <charset val="238"/>
        <scheme val="minor"/>
      </rPr>
      <t>(Obavezno priložiti tehničku specifikaciju ponuđenog uređaja)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</si>
</sst>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49" fontId="6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right" vertical="center"/>
    </xf>
    <xf numFmtId="49" fontId="6" fillId="0" borderId="11" xfId="0" quotePrefix="1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6" fillId="0" borderId="3" xfId="0" quotePrefix="1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right" vertical="center"/>
    </xf>
    <xf numFmtId="0" fontId="4" fillId="0" borderId="0" xfId="0" applyFont="1" applyBorder="1"/>
    <xf numFmtId="0" fontId="8" fillId="0" borderId="0" xfId="0" applyFont="1" applyBorder="1"/>
    <xf numFmtId="49" fontId="7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11" xfId="0" quotePrefix="1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7" fillId="3" borderId="11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 wrapText="1"/>
    </xf>
    <xf numFmtId="1" fontId="5" fillId="3" borderId="17" xfId="1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horizontal="right" vertical="center"/>
    </xf>
    <xf numFmtId="164" fontId="0" fillId="0" borderId="6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>
      <selection activeCell="A25" sqref="A25"/>
    </sheetView>
  </sheetViews>
  <sheetFormatPr defaultRowHeight="15" x14ac:dyDescent="0.25"/>
  <cols>
    <col min="1" max="1" width="12" style="1" bestFit="1" customWidth="1"/>
    <col min="2" max="2" width="47.140625" style="1" bestFit="1" customWidth="1"/>
    <col min="3" max="3" width="8" style="1" bestFit="1" customWidth="1"/>
    <col min="4" max="4" width="30.7109375" style="1" customWidth="1"/>
    <col min="5" max="5" width="15.140625" style="1" bestFit="1" customWidth="1"/>
    <col min="6" max="6" width="21" style="1" bestFit="1" customWidth="1"/>
    <col min="7" max="16384" width="9.140625" style="1"/>
  </cols>
  <sheetData>
    <row r="1" spans="1:6" ht="18.75" x14ac:dyDescent="0.3">
      <c r="A1" s="83" t="s">
        <v>25</v>
      </c>
      <c r="B1" s="83"/>
      <c r="C1" s="83"/>
      <c r="D1" s="83"/>
      <c r="E1" s="83"/>
      <c r="F1" s="83"/>
    </row>
    <row r="2" spans="1:6" ht="15.75" thickBot="1" x14ac:dyDescent="0.3"/>
    <row r="3" spans="1:6" ht="19.5" thickBot="1" x14ac:dyDescent="0.3">
      <c r="A3" s="69" t="s">
        <v>26</v>
      </c>
      <c r="B3" s="70"/>
      <c r="C3" s="70"/>
      <c r="D3" s="70"/>
      <c r="E3" s="70"/>
      <c r="F3" s="71"/>
    </row>
    <row r="4" spans="1:6" ht="45.75" thickBot="1" x14ac:dyDescent="0.3">
      <c r="A4" s="12" t="s">
        <v>0</v>
      </c>
      <c r="B4" s="13" t="s">
        <v>1</v>
      </c>
      <c r="C4" s="14" t="s">
        <v>12</v>
      </c>
      <c r="D4" s="34" t="s">
        <v>30</v>
      </c>
      <c r="E4" s="34" t="s">
        <v>10</v>
      </c>
      <c r="F4" s="15" t="s">
        <v>11</v>
      </c>
    </row>
    <row r="5" spans="1:6" ht="15.75" thickBot="1" x14ac:dyDescent="0.3">
      <c r="A5" s="30" t="s">
        <v>2</v>
      </c>
      <c r="B5" s="17">
        <v>2</v>
      </c>
      <c r="C5" s="18">
        <v>3</v>
      </c>
      <c r="D5" s="35">
        <v>4</v>
      </c>
      <c r="E5" s="35">
        <v>5</v>
      </c>
      <c r="F5" s="31" t="s">
        <v>29</v>
      </c>
    </row>
    <row r="6" spans="1:6" ht="120" x14ac:dyDescent="0.25">
      <c r="A6" s="36" t="s">
        <v>2</v>
      </c>
      <c r="B6" s="10" t="s">
        <v>28</v>
      </c>
      <c r="C6" s="11">
        <v>8</v>
      </c>
      <c r="D6" s="48"/>
      <c r="E6" s="41">
        <v>0</v>
      </c>
      <c r="F6" s="43">
        <f>(C6*E6)*12</f>
        <v>0</v>
      </c>
    </row>
    <row r="7" spans="1:6" ht="108" x14ac:dyDescent="0.25">
      <c r="A7" s="37" t="s">
        <v>17</v>
      </c>
      <c r="B7" s="2" t="s">
        <v>42</v>
      </c>
      <c r="C7" s="3">
        <v>28</v>
      </c>
      <c r="D7" s="49"/>
      <c r="E7" s="42">
        <v>0</v>
      </c>
      <c r="F7" s="44">
        <f>(C7*E7)*12</f>
        <v>0</v>
      </c>
    </row>
    <row r="8" spans="1:6" ht="108" x14ac:dyDescent="0.25">
      <c r="A8" s="37" t="s">
        <v>27</v>
      </c>
      <c r="B8" s="2" t="s">
        <v>31</v>
      </c>
      <c r="C8" s="3">
        <v>315</v>
      </c>
      <c r="D8" s="49"/>
      <c r="E8" s="42">
        <v>0</v>
      </c>
      <c r="F8" s="44">
        <f>(C8*E8)*12</f>
        <v>0</v>
      </c>
    </row>
    <row r="9" spans="1:6" ht="72.75" thickBot="1" x14ac:dyDescent="0.3">
      <c r="A9" s="36" t="s">
        <v>32</v>
      </c>
      <c r="B9" s="2" t="s">
        <v>33</v>
      </c>
      <c r="C9" s="11">
        <v>2</v>
      </c>
      <c r="D9" s="48"/>
      <c r="E9" s="41">
        <v>0</v>
      </c>
      <c r="F9" s="44">
        <f>(C9*E9)*12</f>
        <v>0</v>
      </c>
    </row>
    <row r="10" spans="1:6" x14ac:dyDescent="0.25">
      <c r="A10" s="72" t="s">
        <v>7</v>
      </c>
      <c r="B10" s="73"/>
      <c r="C10" s="6"/>
      <c r="D10" s="6"/>
      <c r="E10" s="7"/>
      <c r="F10" s="45">
        <f>SUM(F6:F9)</f>
        <v>0</v>
      </c>
    </row>
    <row r="11" spans="1:6" x14ac:dyDescent="0.25">
      <c r="A11" s="74" t="s">
        <v>9</v>
      </c>
      <c r="B11" s="75"/>
      <c r="C11" s="4"/>
      <c r="D11" s="4"/>
      <c r="E11" s="5"/>
      <c r="F11" s="46">
        <f>F10/100*25</f>
        <v>0</v>
      </c>
    </row>
    <row r="12" spans="1:6" ht="15.75" thickBot="1" x14ac:dyDescent="0.3">
      <c r="A12" s="76" t="s">
        <v>8</v>
      </c>
      <c r="B12" s="77"/>
      <c r="C12" s="8"/>
      <c r="D12" s="8"/>
      <c r="E12" s="9"/>
      <c r="F12" s="47">
        <f>F10+F11</f>
        <v>0</v>
      </c>
    </row>
    <row r="13" spans="1:6" x14ac:dyDescent="0.25">
      <c r="A13" s="25"/>
      <c r="B13" s="25"/>
      <c r="C13" s="26"/>
      <c r="D13" s="27"/>
      <c r="E13" s="27"/>
    </row>
    <row r="14" spans="1:6" ht="15.75" thickBot="1" x14ac:dyDescent="0.3">
      <c r="A14" s="25"/>
      <c r="B14" s="25"/>
      <c r="C14" s="26"/>
      <c r="D14" s="27"/>
      <c r="E14" s="27"/>
    </row>
    <row r="15" spans="1:6" ht="19.5" thickBot="1" x14ac:dyDescent="0.3">
      <c r="A15" s="69" t="s">
        <v>34</v>
      </c>
      <c r="B15" s="70"/>
      <c r="C15" s="70"/>
      <c r="D15" s="70"/>
      <c r="E15" s="70"/>
      <c r="F15" s="71"/>
    </row>
    <row r="16" spans="1:6" ht="45.75" thickBot="1" x14ac:dyDescent="0.3">
      <c r="A16" s="12" t="s">
        <v>0</v>
      </c>
      <c r="B16" s="13" t="s">
        <v>1</v>
      </c>
      <c r="C16" s="14" t="s">
        <v>12</v>
      </c>
      <c r="D16" s="34" t="s">
        <v>30</v>
      </c>
      <c r="E16" s="34" t="s">
        <v>10</v>
      </c>
      <c r="F16" s="15" t="s">
        <v>11</v>
      </c>
    </row>
    <row r="17" spans="1:6" ht="15.75" thickBot="1" x14ac:dyDescent="0.3">
      <c r="A17" s="30" t="s">
        <v>2</v>
      </c>
      <c r="B17" s="17">
        <v>2</v>
      </c>
      <c r="C17" s="18">
        <v>3</v>
      </c>
      <c r="D17" s="35">
        <v>4</v>
      </c>
      <c r="E17" s="35">
        <v>5</v>
      </c>
      <c r="F17" s="31" t="s">
        <v>29</v>
      </c>
    </row>
    <row r="18" spans="1:6" ht="24.75" thickBot="1" x14ac:dyDescent="0.3">
      <c r="A18" s="36" t="s">
        <v>2</v>
      </c>
      <c r="B18" s="38" t="s">
        <v>43</v>
      </c>
      <c r="C18" s="11">
        <v>8</v>
      </c>
      <c r="D18" s="48"/>
      <c r="E18" s="41">
        <v>0</v>
      </c>
      <c r="F18" s="43">
        <f>(C18*E18)*12</f>
        <v>0</v>
      </c>
    </row>
    <row r="19" spans="1:6" x14ac:dyDescent="0.25">
      <c r="A19" s="72" t="s">
        <v>35</v>
      </c>
      <c r="B19" s="73"/>
      <c r="C19" s="6"/>
      <c r="D19" s="6"/>
      <c r="E19" s="7"/>
      <c r="F19" s="45">
        <f>SUM(F18:F18)</f>
        <v>0</v>
      </c>
    </row>
    <row r="20" spans="1:6" x14ac:dyDescent="0.25">
      <c r="A20" s="74" t="s">
        <v>9</v>
      </c>
      <c r="B20" s="75"/>
      <c r="C20" s="4"/>
      <c r="D20" s="4"/>
      <c r="E20" s="5"/>
      <c r="F20" s="46">
        <f>F19/100*25</f>
        <v>0</v>
      </c>
    </row>
    <row r="21" spans="1:6" ht="15.75" thickBot="1" x14ac:dyDescent="0.3">
      <c r="A21" s="76" t="s">
        <v>8</v>
      </c>
      <c r="B21" s="77"/>
      <c r="C21" s="8"/>
      <c r="D21" s="8"/>
      <c r="E21" s="9"/>
      <c r="F21" s="47">
        <f>F19+F20</f>
        <v>0</v>
      </c>
    </row>
    <row r="22" spans="1:6" x14ac:dyDescent="0.25">
      <c r="A22" s="25"/>
      <c r="B22" s="25"/>
      <c r="C22" s="26"/>
      <c r="D22" s="27"/>
      <c r="E22" s="27"/>
    </row>
    <row r="23" spans="1:6" x14ac:dyDescent="0.25">
      <c r="A23" s="40" t="s">
        <v>40</v>
      </c>
    </row>
    <row r="24" spans="1:6" x14ac:dyDescent="0.25">
      <c r="A24" s="40" t="s">
        <v>37</v>
      </c>
      <c r="B24" s="40"/>
      <c r="C24" s="40"/>
      <c r="D24" s="40"/>
    </row>
    <row r="25" spans="1:6" x14ac:dyDescent="0.25">
      <c r="A25" s="40" t="s">
        <v>41</v>
      </c>
      <c r="B25" s="40"/>
      <c r="C25" s="40"/>
      <c r="D25" s="40"/>
    </row>
    <row r="26" spans="1:6" ht="15" customHeight="1" x14ac:dyDescent="0.25">
      <c r="A26" s="40" t="s">
        <v>38</v>
      </c>
      <c r="B26" s="40"/>
      <c r="C26" s="40"/>
      <c r="D26" s="40"/>
    </row>
    <row r="27" spans="1:6" ht="15" customHeight="1" x14ac:dyDescent="0.25">
      <c r="A27" s="40" t="s">
        <v>39</v>
      </c>
      <c r="B27" s="40"/>
      <c r="C27" s="40"/>
      <c r="D27" s="40"/>
    </row>
    <row r="28" spans="1:6" x14ac:dyDescent="0.25">
      <c r="A28" s="25"/>
      <c r="B28" s="25"/>
      <c r="C28" s="26"/>
      <c r="D28" s="27"/>
      <c r="E28" s="27"/>
    </row>
    <row r="29" spans="1:6" ht="15.75" thickBot="1" x14ac:dyDescent="0.3">
      <c r="A29" s="25"/>
      <c r="B29" s="25"/>
      <c r="C29" s="26"/>
      <c r="D29" s="27"/>
      <c r="E29" s="27"/>
    </row>
    <row r="30" spans="1:6" ht="19.5" thickBot="1" x14ac:dyDescent="0.3">
      <c r="A30" s="69" t="s">
        <v>36</v>
      </c>
      <c r="B30" s="70"/>
      <c r="C30" s="70"/>
      <c r="D30" s="70"/>
      <c r="E30" s="70"/>
      <c r="F30" s="71"/>
    </row>
    <row r="31" spans="1:6" ht="45.75" thickBot="1" x14ac:dyDescent="0.3">
      <c r="A31" s="16" t="s">
        <v>3</v>
      </c>
      <c r="B31" s="17" t="s">
        <v>15</v>
      </c>
      <c r="C31" s="18" t="s">
        <v>12</v>
      </c>
      <c r="D31" s="50" t="s">
        <v>52</v>
      </c>
      <c r="E31" s="35" t="s">
        <v>10</v>
      </c>
      <c r="F31" s="19" t="s">
        <v>16</v>
      </c>
    </row>
    <row r="32" spans="1:6" ht="15.75" thickBot="1" x14ac:dyDescent="0.3">
      <c r="A32" s="20" t="s">
        <v>2</v>
      </c>
      <c r="B32" s="21" t="s">
        <v>17</v>
      </c>
      <c r="C32" s="21">
        <v>3</v>
      </c>
      <c r="D32" s="51">
        <v>4</v>
      </c>
      <c r="E32" s="39">
        <v>5</v>
      </c>
      <c r="F32" s="22">
        <v>6</v>
      </c>
    </row>
    <row r="33" spans="1:6" ht="276" x14ac:dyDescent="0.25">
      <c r="A33" s="33" t="s">
        <v>4</v>
      </c>
      <c r="B33" s="23" t="s">
        <v>53</v>
      </c>
      <c r="C33" s="24">
        <v>6</v>
      </c>
      <c r="D33" s="52"/>
      <c r="E33" s="54">
        <v>0</v>
      </c>
      <c r="F33" s="55">
        <f>C33*E33</f>
        <v>0</v>
      </c>
    </row>
    <row r="34" spans="1:6" ht="252" x14ac:dyDescent="0.25">
      <c r="A34" s="32" t="s">
        <v>5</v>
      </c>
      <c r="B34" s="2" t="s">
        <v>54</v>
      </c>
      <c r="C34" s="3">
        <v>250</v>
      </c>
      <c r="D34" s="53"/>
      <c r="E34" s="42">
        <v>0</v>
      </c>
      <c r="F34" s="56">
        <f>C34*E34</f>
        <v>0</v>
      </c>
    </row>
    <row r="35" spans="1:6" ht="24.75" thickBot="1" x14ac:dyDescent="0.3">
      <c r="A35" s="32" t="s">
        <v>46</v>
      </c>
      <c r="B35" s="2" t="s">
        <v>51</v>
      </c>
      <c r="C35" s="3">
        <v>8</v>
      </c>
      <c r="D35" s="53"/>
      <c r="E35" s="42">
        <v>0</v>
      </c>
      <c r="F35" s="56">
        <f>C35*E35</f>
        <v>0</v>
      </c>
    </row>
    <row r="36" spans="1:6" x14ac:dyDescent="0.25">
      <c r="A36" s="72" t="s">
        <v>13</v>
      </c>
      <c r="B36" s="73"/>
      <c r="C36" s="6"/>
      <c r="D36" s="7"/>
      <c r="E36" s="7"/>
      <c r="F36" s="57">
        <f>SUM(F33:F35)</f>
        <v>0</v>
      </c>
    </row>
    <row r="37" spans="1:6" x14ac:dyDescent="0.25">
      <c r="A37" s="74" t="s">
        <v>9</v>
      </c>
      <c r="B37" s="75"/>
      <c r="C37" s="4"/>
      <c r="D37" s="5"/>
      <c r="E37" s="5"/>
      <c r="F37" s="58">
        <f>F36/100*25</f>
        <v>0</v>
      </c>
    </row>
    <row r="38" spans="1:6" ht="15.75" thickBot="1" x14ac:dyDescent="0.3">
      <c r="A38" s="76" t="s">
        <v>14</v>
      </c>
      <c r="B38" s="77"/>
      <c r="C38" s="8"/>
      <c r="D38" s="9"/>
      <c r="E38" s="9"/>
      <c r="F38" s="59">
        <f>F36+F37</f>
        <v>0</v>
      </c>
    </row>
    <row r="40" spans="1:6" x14ac:dyDescent="0.25">
      <c r="A40" s="40" t="s">
        <v>40</v>
      </c>
    </row>
    <row r="41" spans="1:6" x14ac:dyDescent="0.25">
      <c r="A41" s="40" t="s">
        <v>50</v>
      </c>
    </row>
    <row r="42" spans="1:6" x14ac:dyDescent="0.25">
      <c r="A42" s="40" t="s">
        <v>45</v>
      </c>
    </row>
    <row r="43" spans="1:6" x14ac:dyDescent="0.25">
      <c r="A43" s="40" t="s">
        <v>44</v>
      </c>
    </row>
    <row r="44" spans="1:6" x14ac:dyDescent="0.25">
      <c r="A44" s="40"/>
    </row>
    <row r="45" spans="1:6" ht="15.75" thickBot="1" x14ac:dyDescent="0.3"/>
    <row r="46" spans="1:6" ht="19.5" thickBot="1" x14ac:dyDescent="0.35">
      <c r="A46" s="28"/>
      <c r="B46" s="64" t="s">
        <v>6</v>
      </c>
      <c r="C46" s="65"/>
      <c r="D46" s="66"/>
    </row>
    <row r="47" spans="1:6" ht="15.75" customHeight="1" x14ac:dyDescent="0.25">
      <c r="A47" s="29"/>
      <c r="B47" s="60" t="s">
        <v>47</v>
      </c>
      <c r="C47" s="84">
        <f>F10</f>
        <v>0</v>
      </c>
      <c r="D47" s="85"/>
    </row>
    <row r="48" spans="1:6" ht="15.75" customHeight="1" x14ac:dyDescent="0.25">
      <c r="A48" s="29"/>
      <c r="B48" s="61" t="s">
        <v>48</v>
      </c>
      <c r="C48" s="67">
        <f>F19</f>
        <v>0</v>
      </c>
      <c r="D48" s="68"/>
    </row>
    <row r="49" spans="1:6" ht="15.75" customHeight="1" thickBot="1" x14ac:dyDescent="0.3">
      <c r="A49" s="29"/>
      <c r="B49" s="62" t="s">
        <v>36</v>
      </c>
      <c r="C49" s="78">
        <f>F36</f>
        <v>0</v>
      </c>
      <c r="D49" s="79"/>
    </row>
    <row r="50" spans="1:6" ht="15.75" customHeight="1" x14ac:dyDescent="0.25">
      <c r="A50" s="29"/>
      <c r="B50" s="63" t="s">
        <v>49</v>
      </c>
      <c r="C50" s="80">
        <f>SUM(C47:D49)</f>
        <v>0</v>
      </c>
      <c r="D50" s="81"/>
    </row>
    <row r="51" spans="1:6" ht="15.75" customHeight="1" x14ac:dyDescent="0.25">
      <c r="A51" s="29"/>
      <c r="B51" s="61" t="s">
        <v>9</v>
      </c>
      <c r="C51" s="67">
        <f>C50/100*25</f>
        <v>0</v>
      </c>
      <c r="D51" s="68"/>
    </row>
    <row r="52" spans="1:6" ht="16.5" customHeight="1" thickBot="1" x14ac:dyDescent="0.3">
      <c r="A52" s="29"/>
      <c r="B52" s="62" t="s">
        <v>18</v>
      </c>
      <c r="C52" s="78">
        <f>C50+C51</f>
        <v>0</v>
      </c>
      <c r="D52" s="79"/>
    </row>
    <row r="58" spans="1:6" x14ac:dyDescent="0.25">
      <c r="A58" s="82" t="s">
        <v>19</v>
      </c>
      <c r="B58" s="82"/>
      <c r="D58" s="82" t="s">
        <v>21</v>
      </c>
      <c r="E58" s="82"/>
      <c r="F58" s="82"/>
    </row>
    <row r="59" spans="1:6" x14ac:dyDescent="0.25">
      <c r="A59" s="82" t="s">
        <v>20</v>
      </c>
      <c r="B59" s="82"/>
      <c r="D59" s="82" t="s">
        <v>22</v>
      </c>
      <c r="E59" s="82"/>
      <c r="F59" s="82"/>
    </row>
    <row r="62" spans="1:6" x14ac:dyDescent="0.25">
      <c r="D62" s="82" t="s">
        <v>21</v>
      </c>
      <c r="E62" s="82"/>
      <c r="F62" s="82"/>
    </row>
    <row r="63" spans="1:6" x14ac:dyDescent="0.25">
      <c r="D63" s="82" t="s">
        <v>23</v>
      </c>
      <c r="E63" s="82"/>
      <c r="F63" s="82"/>
    </row>
    <row r="67" spans="3:3" x14ac:dyDescent="0.25">
      <c r="C67" s="1" t="s">
        <v>24</v>
      </c>
    </row>
  </sheetData>
  <mergeCells count="26">
    <mergeCell ref="D63:F63"/>
    <mergeCell ref="A58:B58"/>
    <mergeCell ref="A59:B59"/>
    <mergeCell ref="A1:F1"/>
    <mergeCell ref="D58:F58"/>
    <mergeCell ref="D59:F59"/>
    <mergeCell ref="D62:F62"/>
    <mergeCell ref="C52:D52"/>
    <mergeCell ref="C47:D47"/>
    <mergeCell ref="A10:B10"/>
    <mergeCell ref="A11:B11"/>
    <mergeCell ref="A12:B12"/>
    <mergeCell ref="A37:B37"/>
    <mergeCell ref="A38:B38"/>
    <mergeCell ref="A36:B36"/>
    <mergeCell ref="A30:F30"/>
    <mergeCell ref="B46:D46"/>
    <mergeCell ref="C51:D51"/>
    <mergeCell ref="A3:F3"/>
    <mergeCell ref="A15:F15"/>
    <mergeCell ref="A19:B19"/>
    <mergeCell ref="A20:B20"/>
    <mergeCell ref="A21:B21"/>
    <mergeCell ref="C48:D48"/>
    <mergeCell ref="C49:D49"/>
    <mergeCell ref="C50:D50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Juričan</dc:creator>
  <cp:lastModifiedBy>Marko Juričan</cp:lastModifiedBy>
  <cp:lastPrinted>2018-11-30T12:43:23Z</cp:lastPrinted>
  <dcterms:created xsi:type="dcterms:W3CDTF">2018-10-30T14:22:15Z</dcterms:created>
  <dcterms:modified xsi:type="dcterms:W3CDTF">2018-11-30T12:56:12Z</dcterms:modified>
</cp:coreProperties>
</file>