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jurican\Google disk\_desktop\JAVNA NABAVA\2021\NABAVA\BN 2021\U postupku\BN-11-2021 Sredstva za čišćenje\Za objavu\"/>
    </mc:Choice>
  </mc:AlternateContent>
  <bookViews>
    <workbookView xWindow="0" yWindow="0" windowWidth="28800" windowHeight="12030"/>
  </bookViews>
  <sheets>
    <sheet name="Tehnička specifikacija" sheetId="2" r:id="rId1"/>
  </sheets>
  <definedNames>
    <definedName name="_xlnm.Print_Area" localSheetId="0">'Tehnička specifikacija'!$A$1:$J$58</definedName>
  </definedNames>
  <calcPr calcId="162913"/>
</workbook>
</file>

<file path=xl/calcChain.xml><?xml version="1.0" encoding="utf-8"?>
<calcChain xmlns="http://schemas.openxmlformats.org/spreadsheetml/2006/main">
  <c r="J48" i="2" l="1"/>
  <c r="J47" i="2"/>
  <c r="J46" i="2"/>
  <c r="J45" i="2"/>
  <c r="J44" i="2"/>
  <c r="J43" i="2"/>
  <c r="J42" i="2"/>
  <c r="J41" i="2"/>
  <c r="J40" i="2"/>
  <c r="J39" i="2"/>
  <c r="J38" i="2"/>
  <c r="J37" i="2"/>
  <c r="J36" i="2"/>
  <c r="J35" i="2"/>
  <c r="J34" i="2"/>
  <c r="J30" i="2"/>
  <c r="J29" i="2"/>
  <c r="J25" i="2"/>
  <c r="J24" i="2"/>
  <c r="J23" i="2"/>
  <c r="J22" i="2"/>
  <c r="J21" i="2"/>
  <c r="J20" i="2"/>
  <c r="J19" i="2"/>
  <c r="J18" i="2"/>
  <c r="J17" i="2"/>
  <c r="J16" i="2"/>
  <c r="J12" i="2"/>
  <c r="J13" i="2" s="1"/>
  <c r="J9" i="2"/>
  <c r="J8" i="2"/>
  <c r="J7" i="2"/>
  <c r="J6" i="2"/>
  <c r="J5" i="2"/>
  <c r="J31" i="2" l="1"/>
  <c r="J49" i="2"/>
  <c r="J26" i="2"/>
  <c r="J10" i="2"/>
  <c r="J50" i="2" l="1"/>
  <c r="J51" i="2" s="1"/>
  <c r="J52" i="2" s="1"/>
</calcChain>
</file>

<file path=xl/sharedStrings.xml><?xml version="1.0" encoding="utf-8"?>
<sst xmlns="http://schemas.openxmlformats.org/spreadsheetml/2006/main" count="159" uniqueCount="105">
  <si>
    <t>900 ml</t>
  </si>
  <si>
    <t>kom</t>
  </si>
  <si>
    <t>10 lit</t>
  </si>
  <si>
    <t>1 lit</t>
  </si>
  <si>
    <t>lit</t>
  </si>
  <si>
    <t>100 ml</t>
  </si>
  <si>
    <t>pakiranje 1/1</t>
  </si>
  <si>
    <t>pakiranje 25/1</t>
  </si>
  <si>
    <t>pakiranje 10/1</t>
  </si>
  <si>
    <t>pak</t>
  </si>
  <si>
    <t>pakiranje 2/1</t>
  </si>
  <si>
    <t>Opis</t>
  </si>
  <si>
    <t>Jed. pakiranje</t>
  </si>
  <si>
    <t>Jed. mj.</t>
  </si>
  <si>
    <t>Ponuđeni proizvod</t>
  </si>
  <si>
    <t>Proizvođač</t>
  </si>
  <si>
    <t>Kol.</t>
  </si>
  <si>
    <t>Jedinična cijena bez PDV-a</t>
  </si>
  <si>
    <t>Iznos</t>
  </si>
  <si>
    <t>Proizvodi za čišćenje</t>
  </si>
  <si>
    <t>1.</t>
  </si>
  <si>
    <t>2.</t>
  </si>
  <si>
    <t>3.</t>
  </si>
  <si>
    <t>4.</t>
  </si>
  <si>
    <t>5.</t>
  </si>
  <si>
    <t>UKUPNO PROIZVODI ZA ČIŠĆENJE</t>
  </si>
  <si>
    <t>Toaletni proizvodi</t>
  </si>
  <si>
    <t>6.</t>
  </si>
  <si>
    <t>UKUPNO TOALETNI PROIZVODI</t>
  </si>
  <si>
    <t>7.</t>
  </si>
  <si>
    <t>8.</t>
  </si>
  <si>
    <t>9.</t>
  </si>
  <si>
    <t>10.</t>
  </si>
  <si>
    <t>11.</t>
  </si>
  <si>
    <t>12.</t>
  </si>
  <si>
    <t>13.</t>
  </si>
  <si>
    <t>14.</t>
  </si>
  <si>
    <t>15.</t>
  </si>
  <si>
    <t>16.</t>
  </si>
  <si>
    <t>Toaletni papir, ručnici – ubrusi za ruke</t>
  </si>
  <si>
    <t>17.</t>
  </si>
  <si>
    <t>18.</t>
  </si>
  <si>
    <t>UKUPNO TOALETNI PAPIR, RUČNICI - UBRUSI ZA RUKE</t>
  </si>
  <si>
    <t>Ostali proizvodi</t>
  </si>
  <si>
    <t>19.</t>
  </si>
  <si>
    <t>20.</t>
  </si>
  <si>
    <t>21.</t>
  </si>
  <si>
    <t>22.</t>
  </si>
  <si>
    <t>23.</t>
  </si>
  <si>
    <t>24.</t>
  </si>
  <si>
    <t>25.</t>
  </si>
  <si>
    <t>26.</t>
  </si>
  <si>
    <t>27.</t>
  </si>
  <si>
    <t>28.</t>
  </si>
  <si>
    <t>29.</t>
  </si>
  <si>
    <t>30.</t>
  </si>
  <si>
    <t>31.</t>
  </si>
  <si>
    <t>32.</t>
  </si>
  <si>
    <t>33.</t>
  </si>
  <si>
    <t>UKUPNO OSTALI PROIZVODI</t>
  </si>
  <si>
    <t>Ukupno</t>
  </si>
  <si>
    <t>PDV (25%)</t>
  </si>
  <si>
    <t>Sveukupno</t>
  </si>
  <si>
    <t>Red. Br.</t>
  </si>
  <si>
    <t>PRILOG II. - Troškovnik BN-11-2021</t>
  </si>
  <si>
    <t>U _____________, ___________ 2021.</t>
  </si>
  <si>
    <t>M.P.</t>
  </si>
  <si>
    <t>_____________________________</t>
  </si>
  <si>
    <t>Odgovorna osoba Ponuditelja</t>
  </si>
  <si>
    <t>1,5 kg</t>
  </si>
  <si>
    <t>650 ml</t>
  </si>
  <si>
    <t>pakiranje 
94/1</t>
  </si>
  <si>
    <r>
      <rPr>
        <b/>
        <sz val="10"/>
        <color theme="1"/>
        <rFont val="Times New Roman"/>
        <family val="1"/>
        <charset val="238"/>
      </rPr>
      <t xml:space="preserve">Zidni nosači </t>
    </r>
    <r>
      <rPr>
        <sz val="10"/>
        <color theme="1"/>
        <rFont val="Times New Roman"/>
        <family val="1"/>
        <charset val="238"/>
      </rPr>
      <t>za role papira (za stavku 17. troškovnika)</t>
    </r>
  </si>
  <si>
    <r>
      <rPr>
        <b/>
        <sz val="10"/>
        <color theme="1"/>
        <rFont val="Times New Roman"/>
        <family val="1"/>
        <charset val="238"/>
      </rPr>
      <t>Zidni nosači/dozeri</t>
    </r>
    <r>
      <rPr>
        <sz val="10"/>
        <color theme="1"/>
        <rFont val="Times New Roman"/>
        <family val="1"/>
        <charset val="238"/>
      </rPr>
      <t xml:space="preserve"> tekućeg sapuna (za stavku 5. troškovnika)</t>
    </r>
  </si>
  <si>
    <r>
      <rPr>
        <b/>
        <sz val="10"/>
        <color theme="1"/>
        <rFont val="Times New Roman"/>
        <family val="1"/>
        <charset val="238"/>
      </rPr>
      <t>Drška za perač poda</t>
    </r>
    <r>
      <rPr>
        <sz val="10"/>
        <color theme="1"/>
        <rFont val="Times New Roman"/>
        <family val="1"/>
        <charset val="238"/>
      </rPr>
      <t>, aluminijska drška za perač poda, minimalne dužine 135 cm, s min. 2 rupe za fiksiranje držača mopa</t>
    </r>
  </si>
  <si>
    <r>
      <rPr>
        <b/>
        <sz val="10"/>
        <color theme="1"/>
        <rFont val="Times New Roman"/>
        <family val="1"/>
        <charset val="238"/>
      </rPr>
      <t>Perač poda (MOP držač)</t>
    </r>
    <r>
      <rPr>
        <sz val="10"/>
        <color theme="1"/>
        <rFont val="Times New Roman"/>
        <family val="1"/>
        <charset val="238"/>
      </rPr>
      <t xml:space="preserve"> držač za krpu mopa, dimenzija držača 40x13cm, s minimalno 2 pričvrsne točke krpe (kopče, gumbi, trakice i sl.) kompatibilan sa stavkom 25. Troškovnika</t>
    </r>
  </si>
  <si>
    <r>
      <rPr>
        <b/>
        <sz val="10"/>
        <color theme="1"/>
        <rFont val="Times New Roman"/>
        <family val="1"/>
        <charset val="238"/>
      </rPr>
      <t>Navlaka za perač poda (MOP krpa)</t>
    </r>
    <r>
      <rPr>
        <sz val="10"/>
        <color theme="1"/>
        <rFont val="Times New Roman"/>
        <family val="1"/>
        <charset val="238"/>
      </rPr>
      <t xml:space="preserve"> mop krpa za pranje podova, s dvije pričvrsne točke namjenjen za mokro pranje podova, 
sastav: pamuk, dimenzije 40x16 cm
*navlaka mora biti kompatibilna sa stavkom 26. Troškovnika</t>
    </r>
  </si>
  <si>
    <r>
      <rPr>
        <b/>
        <sz val="10"/>
        <rFont val="Times New Roman"/>
        <family val="1"/>
        <charset val="238"/>
      </rPr>
      <t>Boca za doziranje kemije</t>
    </r>
    <r>
      <rPr>
        <sz val="10"/>
        <rFont val="Times New Roman"/>
        <family val="1"/>
        <charset val="238"/>
      </rPr>
      <t>, neutralna (za različite vrste kemikalija), zapremnine 500 ml</t>
    </r>
  </si>
  <si>
    <r>
      <rPr>
        <b/>
        <sz val="10"/>
        <color theme="1"/>
        <rFont val="Times New Roman"/>
        <family val="1"/>
        <charset val="238"/>
      </rPr>
      <t>Dozirna pumpica</t>
    </r>
    <r>
      <rPr>
        <sz val="10"/>
        <color theme="1"/>
        <rFont val="Times New Roman"/>
        <family val="1"/>
        <charset val="238"/>
      </rPr>
      <t xml:space="preserve"> za neutralnu bocu za kemikalije, sa pjenilicom</t>
    </r>
  </si>
  <si>
    <r>
      <rPr>
        <b/>
        <sz val="10"/>
        <color theme="1"/>
        <rFont val="Times New Roman"/>
        <family val="1"/>
        <charset val="238"/>
      </rPr>
      <t>Dozirna pumpa</t>
    </r>
    <r>
      <rPr>
        <sz val="10"/>
        <color theme="1"/>
        <rFont val="Times New Roman"/>
        <family val="1"/>
        <charset val="238"/>
      </rPr>
      <t xml:space="preserve"> za kemikalije, za kanister od 10L</t>
    </r>
  </si>
  <si>
    <r>
      <rPr>
        <b/>
        <sz val="10"/>
        <color theme="1"/>
        <rFont val="Times New Roman"/>
        <family val="1"/>
        <charset val="238"/>
      </rPr>
      <t>Tekući sapun</t>
    </r>
    <r>
      <rPr>
        <sz val="10"/>
        <color theme="1"/>
        <rFont val="Times New Roman"/>
        <family val="1"/>
        <charset val="238"/>
      </rPr>
      <t xml:space="preserve"> </t>
    </r>
    <r>
      <rPr>
        <b/>
        <sz val="10"/>
        <color theme="1"/>
        <rFont val="Times New Roman"/>
        <family val="1"/>
        <charset val="238"/>
      </rPr>
      <t>kao Kimberly-Clark Kimcare Profesional 6332/020 ili jednakovrijedan</t>
    </r>
    <r>
      <rPr>
        <sz val="10"/>
        <color theme="1"/>
        <rFont val="Times New Roman"/>
        <family val="1"/>
        <charset val="238"/>
      </rPr>
      <t xml:space="preserve"> za spremnike Kimberly-Clark 6976 ili jednakovrijedan. 
NAPOMENA: U obzir dolaze i drugi jednakovrijedni proizvodi uz obvezu dobavljača da o svom trošku napravi zamjenu ili prilagodbu postojećoj opremi.</t>
    </r>
  </si>
  <si>
    <r>
      <rPr>
        <b/>
        <sz val="10"/>
        <rFont val="Times New Roman"/>
        <family val="1"/>
        <charset val="238"/>
      </rPr>
      <t>Zaštitna krema za ruke</t>
    </r>
    <r>
      <rPr>
        <sz val="10"/>
        <rFont val="Times New Roman"/>
        <family val="1"/>
        <charset val="238"/>
      </rPr>
      <t xml:space="preserve">, za korištenje u domaćinstvu i industiji,  na koži stvara zaštitni sloj koji štiti od štetnih tvari i nečistoća, sadrži glicerin, ne remeti normalan rad kože, </t>
    </r>
    <r>
      <rPr>
        <u/>
        <sz val="10"/>
        <rFont val="Times New Roman"/>
        <family val="1"/>
        <charset val="238"/>
      </rPr>
      <t>pakiranje 100 ml u tubi</t>
    </r>
  </si>
  <si>
    <r>
      <rPr>
        <b/>
        <sz val="10"/>
        <color theme="1"/>
        <rFont val="Times New Roman"/>
        <family val="1"/>
        <charset val="238"/>
      </rPr>
      <t xml:space="preserve">Sobna metla </t>
    </r>
    <r>
      <rPr>
        <sz val="10"/>
        <color theme="1"/>
        <rFont val="Times New Roman"/>
        <family val="1"/>
        <charset val="238"/>
      </rPr>
      <t>otporna na pucanje, odlomljivanje i truljenje, od dvije vrste vlakana, za vlažno i suho pometanje, min.radna širina čekinja 30cm, čekinje i nosač od 100% recikliranih materijala</t>
    </r>
  </si>
  <si>
    <r>
      <rPr>
        <b/>
        <sz val="10"/>
        <color theme="1"/>
        <rFont val="Times New Roman"/>
        <family val="1"/>
        <charset val="238"/>
      </rPr>
      <t>Drška za sobnu metlu</t>
    </r>
    <r>
      <rPr>
        <sz val="10"/>
        <color theme="1"/>
        <rFont val="Times New Roman"/>
        <family val="1"/>
        <charset val="238"/>
      </rPr>
      <t xml:space="preserve">, drška od čelika, obložena, kompatibilna za metlu, sa navojem, duljina drške min.135cm
</t>
    </r>
    <r>
      <rPr>
        <b/>
        <u/>
        <sz val="10"/>
        <color theme="1"/>
        <rFont val="Times New Roman"/>
        <family val="1"/>
        <charset val="238"/>
      </rPr>
      <t>NAPOMENA:</t>
    </r>
    <r>
      <rPr>
        <b/>
        <sz val="10"/>
        <color theme="1"/>
        <rFont val="Times New Roman"/>
        <family val="1"/>
        <charset val="238"/>
      </rPr>
      <t xml:space="preserve"> </t>
    </r>
    <r>
      <rPr>
        <sz val="10"/>
        <color theme="1"/>
        <rFont val="Times New Roman"/>
        <family val="1"/>
        <charset val="238"/>
      </rPr>
      <t>drška mora biti kompatibilna sa sobnom metlom stavka br. 7. troškovnika</t>
    </r>
  </si>
  <si>
    <r>
      <rPr>
        <b/>
        <sz val="10"/>
        <color theme="1"/>
        <rFont val="Times New Roman"/>
        <family val="1"/>
        <charset val="238"/>
      </rPr>
      <t>Spužva za pranje posuđa</t>
    </r>
    <r>
      <rPr>
        <sz val="10"/>
        <color theme="1"/>
        <rFont val="Times New Roman"/>
        <family val="1"/>
        <charset val="238"/>
      </rPr>
      <t>, žuta spužva, zeleni abraziv sa vlaknima najlona koji ne hrđa, za ribanje i pranje, dimenzija 15x7 cm, pakiranje 1/1</t>
    </r>
  </si>
  <si>
    <r>
      <rPr>
        <b/>
        <sz val="10"/>
        <rFont val="Times New Roman"/>
        <family val="1"/>
        <charset val="238"/>
      </rPr>
      <t>Krpa za staklo i automobile</t>
    </r>
    <r>
      <rPr>
        <sz val="10"/>
        <rFont val="Times New Roman"/>
        <family val="1"/>
        <charset val="238"/>
      </rPr>
      <t>, impregnirana krpa od mješavine vlakana mikrofibre, namijenjena za mokro čišćenje bez ostavljanja tragova, pogodna za korištenje i na INOXu i staklenim površinama, mogućnost upijanja tekućine i do 500% vlastite težine, dimenzije: 35cm x 35cm (±10%), mogućnost pranja do 95 ˚C,
pakiranje pojedinačno 1/1, isporuka u minimalno 4 boje (110 kom po boji)</t>
    </r>
  </si>
  <si>
    <r>
      <rPr>
        <b/>
        <sz val="10"/>
        <color theme="1"/>
        <rFont val="Times New Roman"/>
        <family val="1"/>
        <charset val="238"/>
      </rPr>
      <t>PVC lopatica za smeće</t>
    </r>
    <r>
      <rPr>
        <sz val="10"/>
        <color theme="1"/>
        <rFont val="Times New Roman"/>
        <family val="1"/>
        <charset val="238"/>
      </rPr>
      <t>, u jednom komadu sa ručkom, sa gumenim prihvatom na podnom djelu</t>
    </r>
  </si>
  <si>
    <r>
      <rPr>
        <b/>
        <sz val="10"/>
        <rFont val="Times New Roman"/>
        <family val="1"/>
        <charset val="238"/>
      </rPr>
      <t>Rukavice gumene</t>
    </r>
    <r>
      <rPr>
        <sz val="10"/>
        <rFont val="Times New Roman"/>
        <family val="1"/>
        <charset val="238"/>
      </rPr>
      <t xml:space="preserve"> - višekratne rukavice, s unutarnje strane obložene pamučnom tkaninom, veličine S, M, L i XL, hrapavi profil na dlanu protiv klizanja, pogodne za uporabu s hranom, pakirane u paru, pakiranje 1 par (2 rukavice)</t>
    </r>
  </si>
  <si>
    <r>
      <rPr>
        <b/>
        <sz val="10"/>
        <color theme="1"/>
        <rFont val="Times New Roman"/>
        <family val="1"/>
        <charset val="238"/>
      </rPr>
      <t>Vreće za smeće 50x70</t>
    </r>
    <r>
      <rPr>
        <sz val="10"/>
        <color theme="1"/>
        <rFont val="Times New Roman"/>
        <family val="1"/>
        <charset val="238"/>
      </rPr>
      <t xml:space="preserve"> od PE-LD materijala, crne boje, dimenzija 50x70 (± 10%) cm, ukoliko su vreće u roli trebaju biti odvojene perforacijom, pakiranje 25 komada</t>
    </r>
  </si>
  <si>
    <r>
      <rPr>
        <b/>
        <sz val="10"/>
        <color theme="1"/>
        <rFont val="Times New Roman"/>
        <family val="1"/>
        <charset val="238"/>
      </rPr>
      <t>Vreće za smeće 70x110</t>
    </r>
    <r>
      <rPr>
        <sz val="10"/>
        <color theme="1"/>
        <rFont val="Times New Roman"/>
        <family val="1"/>
        <charset val="238"/>
      </rPr>
      <t xml:space="preserve"> od PE-LD materijala, crne boje, dimenzija 50x70 (± 10%) cm, ukoliko su vreće u roli trebaju biti odvojene perforacijom, pakiranje 10 komada</t>
    </r>
  </si>
  <si>
    <r>
      <rPr>
        <b/>
        <sz val="10"/>
        <color theme="1"/>
        <rFont val="Times New Roman"/>
        <family val="1"/>
        <charset val="238"/>
      </rPr>
      <t>Metla sirkova</t>
    </r>
    <r>
      <rPr>
        <sz val="10"/>
        <color theme="1"/>
        <rFont val="Times New Roman"/>
        <family val="1"/>
        <charset val="238"/>
      </rPr>
      <t>, od sirka, s drvenom drškom, ukupna dužina metle od 120 do 180 cm, drvena drška dužine od 80 do 130 cm, dužina sirkove metlice od min. 40 cm do 50 cm, širina četke metle od 28 do 40 cm, sirak na metli min. 4 do 5 puta prošiven</t>
    </r>
  </si>
  <si>
    <r>
      <rPr>
        <b/>
        <sz val="10"/>
        <rFont val="Times New Roman"/>
        <family val="1"/>
        <charset val="238"/>
      </rPr>
      <t>Čvrsta PVC kanta "građevinska"</t>
    </r>
    <r>
      <rPr>
        <sz val="10"/>
        <rFont val="Times New Roman"/>
        <family val="1"/>
        <charset val="238"/>
      </rPr>
      <t>, sa metalnom ručkom, zapremnine 12L</t>
    </r>
  </si>
  <si>
    <r>
      <rPr>
        <b/>
        <sz val="10"/>
        <rFont val="Times New Roman"/>
        <family val="1"/>
        <charset val="238"/>
      </rPr>
      <t>Tekući deterdžent za ručno pranje posuđa</t>
    </r>
    <r>
      <rPr>
        <sz val="10"/>
        <rFont val="Times New Roman"/>
        <family val="1"/>
        <charset val="238"/>
      </rPr>
      <t xml:space="preserve">, 
sadrži: 5 - 15 % anionske površinski aktivne tvari; &lt; 5 % amfoterna površinski aktivna tvar;  Benzisothiazolinone, Methylisothiazolinone, 2-Bromo-2-nitropropane-1,3-diol,  miris (Limonene, Citral). 
pH 6,5-7,5 , dermatološki testiran, 
</t>
    </r>
    <r>
      <rPr>
        <b/>
        <sz val="10"/>
        <rFont val="Times New Roman"/>
        <family val="1"/>
        <charset val="238"/>
      </rPr>
      <t xml:space="preserve">kao Čarli (Labud d.o.o.) ili jednakovrijedno, jedinično pakiranje 900 ml         </t>
    </r>
    <r>
      <rPr>
        <sz val="10"/>
        <rFont val="Times New Roman"/>
        <family val="1"/>
        <charset val="238"/>
      </rPr>
      <t xml:space="preserve">                                                    </t>
    </r>
  </si>
  <si>
    <r>
      <rPr>
        <b/>
        <sz val="10"/>
        <rFont val="Times New Roman"/>
        <family val="1"/>
        <charset val="238"/>
      </rPr>
      <t>Sredstvo za čišćenje sanitarija i uklanjanje kamenca</t>
    </r>
    <r>
      <rPr>
        <sz val="10"/>
        <rFont val="Times New Roman"/>
        <family val="1"/>
        <charset val="238"/>
      </rPr>
      <t>,  spremno za uporabu, sadrži sulfamidinsku kiselinu 5-10%, propan-2-ol 1-5%, miris, pH ≈1,  prikladno za nanošenje pjenilicom i ručno čišćenje,</t>
    </r>
    <r>
      <rPr>
        <b/>
        <sz val="10"/>
        <rFont val="Times New Roman"/>
        <family val="1"/>
        <charset val="238"/>
      </rPr>
      <t xml:space="preserve"> kao WC Patronal (KIEHL) ili jednakovrijedno, jedinično pakiranje 10 litara </t>
    </r>
  </si>
  <si>
    <r>
      <rPr>
        <b/>
        <sz val="10"/>
        <rFont val="Times New Roman"/>
        <family val="1"/>
        <charset val="238"/>
      </rPr>
      <t>Višenamjensko sredstvo za čišćenje i odmašćivanje</t>
    </r>
    <r>
      <rPr>
        <sz val="10"/>
        <rFont val="Times New Roman"/>
        <family val="1"/>
        <charset val="238"/>
      </rPr>
      <t xml:space="preserve">, prikladno za profesionalno pranje staklenih površina, koncentrirano, uklanja jaka zaprljanja, masnoće, tragove nikotina, prikladno za ručnu i strojnu uporabu, razvrstava se kao neopasna kemikalija, sadrži anionske tenzide (natrijev sek alkil sulfonat C14-C17)  &lt;5%, neionske tenzide &lt;5%, boje, mirise (Limonene), pH≈10,5, </t>
    </r>
    <r>
      <rPr>
        <b/>
        <sz val="10"/>
        <rFont val="Times New Roman"/>
        <family val="1"/>
        <charset val="238"/>
      </rPr>
      <t xml:space="preserve">kao Tornado (KIEHL) ili jednakovrijedno, jedinično pakiranje 10 litara  </t>
    </r>
  </si>
  <si>
    <r>
      <rPr>
        <b/>
        <sz val="10"/>
        <rFont val="Times New Roman"/>
        <family val="1"/>
        <charset val="238"/>
      </rPr>
      <t>Koncentrirano sredstvo za čišćenje drvenih podova</t>
    </r>
    <r>
      <rPr>
        <sz val="10"/>
        <rFont val="Times New Roman"/>
        <family val="1"/>
        <charset val="238"/>
      </rPr>
      <t xml:space="preserve">, laminata i drvenog namještaja, sadrži anionske tenzide (dodecilbenzilsulfonat-trietanolamin) &lt;5%, neionski tenzidi (i-C13-masni alkohol poliglikol eter 5-12 EO) 
&lt;5%, 2-(2-butoksietoksi)etanol 1-5%, polikarboksilat &lt;5%, boja, mirisi (Lilial, alfa-izometil-inon), konzervansi (metil-, metilkloro-izotiazolinon), razvrstava se kao neopasna kemikalija, </t>
    </r>
    <r>
      <rPr>
        <b/>
        <u/>
        <sz val="10"/>
        <rFont val="Times New Roman"/>
        <family val="1"/>
        <charset val="238"/>
      </rPr>
      <t>s EU Ecolabel certifikatom</t>
    </r>
    <r>
      <rPr>
        <sz val="10"/>
        <rFont val="Times New Roman"/>
        <family val="1"/>
        <charset val="238"/>
      </rPr>
      <t xml:space="preserve">, ne sadrži sapune i voskove, </t>
    </r>
    <r>
      <rPr>
        <b/>
        <sz val="10"/>
        <rFont val="Times New Roman"/>
        <family val="1"/>
        <charset val="238"/>
      </rPr>
      <t>kao Parketto Clean (KIEHL) ili jednakovrijedno, jedinično pakiranje 1 litra</t>
    </r>
  </si>
  <si>
    <r>
      <rPr>
        <b/>
        <sz val="10"/>
        <rFont val="Times New Roman"/>
        <family val="1"/>
        <charset val="238"/>
      </rPr>
      <t>Gel za strojno pranje posuđa</t>
    </r>
    <r>
      <rPr>
        <sz val="10"/>
        <rFont val="Times New Roman"/>
        <family val="1"/>
        <charset val="238"/>
      </rPr>
      <t xml:space="preserve">, &lt; 5% fosfonati, polikarboksilati, neionske površinski aktivne tvari;
sadrži miris, enzime (suptilizin, amilaza), razvrstano kao neopasna kemikalija,  pH=8,5-9,5, </t>
    </r>
    <r>
      <rPr>
        <b/>
        <sz val="10"/>
        <rFont val="Times New Roman"/>
        <family val="1"/>
        <charset val="238"/>
      </rPr>
      <t>jedinično pakiranje 650 ml</t>
    </r>
    <r>
      <rPr>
        <sz val="10"/>
        <rFont val="Times New Roman"/>
        <family val="1"/>
        <charset val="238"/>
      </rPr>
      <t>,</t>
    </r>
    <r>
      <rPr>
        <b/>
        <sz val="10"/>
        <rFont val="Times New Roman"/>
        <family val="1"/>
        <charset val="238"/>
      </rPr>
      <t xml:space="preserve"> kao Finish (Reckitt Benckiser) ili jednakovrijedno</t>
    </r>
  </si>
  <si>
    <r>
      <rPr>
        <b/>
        <sz val="10"/>
        <rFont val="Times New Roman"/>
        <family val="1"/>
        <charset val="238"/>
      </rPr>
      <t>Sol za perilicu posuđa</t>
    </r>
    <r>
      <rPr>
        <sz val="10"/>
        <rFont val="Times New Roman"/>
        <family val="1"/>
        <charset val="238"/>
      </rPr>
      <t xml:space="preserve">, sadrži natrijev klorid 60-100%, razvrstava se kao neopasna kemikalija, </t>
    </r>
    <r>
      <rPr>
        <b/>
        <sz val="10"/>
        <rFont val="Times New Roman"/>
        <family val="1"/>
        <charset val="238"/>
      </rPr>
      <t>jedinično pakiranje 1,5 kg</t>
    </r>
    <r>
      <rPr>
        <sz val="10"/>
        <rFont val="Times New Roman"/>
        <family val="1"/>
        <charset val="238"/>
      </rPr>
      <t>,</t>
    </r>
    <r>
      <rPr>
        <b/>
        <sz val="10"/>
        <rFont val="Times New Roman"/>
        <family val="1"/>
        <charset val="238"/>
      </rPr>
      <t xml:space="preserve"> kao Finish (Reckitt Benckiser) ili jednakovrijedno</t>
    </r>
  </si>
  <si>
    <r>
      <rPr>
        <b/>
        <sz val="10"/>
        <rFont val="Times New Roman"/>
        <family val="1"/>
        <charset val="238"/>
      </rPr>
      <t xml:space="preserve">Tablete za strojno pranje posuđa sadrže:
</t>
    </r>
    <r>
      <rPr>
        <sz val="10"/>
        <rFont val="Times New Roman"/>
        <family val="1"/>
        <charset val="238"/>
      </rPr>
      <t>5 -15% izbjeljivača na bazi kisika (dinatrijev karbonat, u spoju s vodikovim peroksidom (2:3)), fosfonati; 
&lt; 5% polikarboksilati, neionske površinski aktivne tvari; 
sadrži enzime (Subtilisin, Amylase) i miris</t>
    </r>
    <r>
      <rPr>
        <b/>
        <sz val="10"/>
        <rFont val="Times New Roman"/>
        <family val="1"/>
        <charset val="238"/>
      </rPr>
      <t xml:space="preserve">
kao Finish Powerball (Reckitt Benckiser) ili jednakovrijedne, minimalno jedinično pakiranje 94/1</t>
    </r>
  </si>
  <si>
    <r>
      <rPr>
        <b/>
        <sz val="10"/>
        <rFont val="Times New Roman"/>
        <family val="1"/>
        <charset val="238"/>
      </rPr>
      <t xml:space="preserve">Toaletni papir u roli MAXI JUMBO, </t>
    </r>
    <r>
      <rPr>
        <sz val="10"/>
        <rFont val="Times New Roman"/>
        <family val="1"/>
        <charset val="238"/>
      </rPr>
      <t xml:space="preserve">dvoslojni, 100% CELULOZA, gramatura papira 2x15,5 g/m2, duljine role 220 m, 1100 listića, bijele boje.
Dimenzije role: vanjski promjer role 25 cm (odstupanje ± 3%), unutarnji promjer 6 cm  (odstupanje + 3%), </t>
    </r>
    <r>
      <rPr>
        <b/>
        <sz val="10"/>
        <rFont val="Times New Roman"/>
        <family val="1"/>
        <charset val="238"/>
      </rPr>
      <t>sa ECO LABEL certifikatom</t>
    </r>
  </si>
  <si>
    <r>
      <rPr>
        <b/>
        <sz val="10"/>
        <rFont val="Times New Roman"/>
        <family val="1"/>
        <charset val="238"/>
      </rPr>
      <t xml:space="preserve">Ručnici-ubrusi za ruke, </t>
    </r>
    <r>
      <rPr>
        <sz val="10"/>
        <rFont val="Times New Roman"/>
        <family val="1"/>
        <charset val="238"/>
      </rPr>
      <t xml:space="preserve">dvoslojni, 100% celuloza, bijele boje,  gramatura papira 2x17,5 g/m2, jedinično pakiranje 250 listića, dimenzija listića 21x21cm, </t>
    </r>
    <r>
      <rPr>
        <b/>
        <sz val="10"/>
        <rFont val="Times New Roman"/>
        <family val="1"/>
        <charset val="238"/>
      </rPr>
      <t>sa ECO LABEL certifikatom</t>
    </r>
  </si>
  <si>
    <r>
      <rPr>
        <b/>
        <sz val="10"/>
        <color theme="1"/>
        <rFont val="Times New Roman"/>
        <family val="1"/>
        <charset val="238"/>
      </rPr>
      <t>Kolica za pranje podova</t>
    </r>
    <r>
      <rPr>
        <sz val="10"/>
        <color theme="1"/>
        <rFont val="Times New Roman"/>
        <family val="1"/>
        <charset val="238"/>
      </rPr>
      <t>, sa odjeljivom pregradom za čistu i nečistu vodu, sa otvorom za ispust vode, sa dvije ručke, sa 4 okretna kotača, zapremnina min.16 + 14L, sa držačem drške mopa, kolica približnih dimenzija: 60 x 40 x 93 cm, sa prešom koja omogućava pranje i ispiranje mopova direktno kroz nju, preša od polypropylene copolymer, polyamida, željeza i galvaniranog čelika (otporna na udarce i niske temperature) preša za mopove od 40 cm, sa 3 pozicije prilagodljivog valjka koji omogućuje reguliranje jačine cjeđenja mopova</t>
    </r>
  </si>
  <si>
    <r>
      <rPr>
        <b/>
        <sz val="10"/>
        <color theme="1"/>
        <rFont val="Times New Roman"/>
        <family val="1"/>
        <charset val="238"/>
      </rPr>
      <t>Dijamantni disk za pod</t>
    </r>
    <r>
      <rPr>
        <sz val="10"/>
        <color theme="1"/>
        <rFont val="Times New Roman"/>
        <family val="1"/>
        <charset val="238"/>
      </rPr>
      <t xml:space="preserve"> - zeleni za uporabu na najrazličitijim tipovima poda sa i bez premaza, za dnevno čišćenje, poliranje i dnevno održavanje podova, sa radnim vijekom do 50 000 m2, Ø330mm, pakiranje 2/1, za primjenu na stroju za čišćenje BIT 391 CB/3.</t>
    </r>
  </si>
  <si>
    <r>
      <rPr>
        <b/>
        <sz val="10"/>
        <color theme="1"/>
        <rFont val="Times New Roman"/>
        <family val="1"/>
        <charset val="238"/>
      </rPr>
      <t>Dijamantni disk za pod</t>
    </r>
    <r>
      <rPr>
        <sz val="10"/>
        <color theme="1"/>
        <rFont val="Times New Roman"/>
        <family val="1"/>
        <charset val="238"/>
      </rPr>
      <t xml:space="preserve"> - narančasti za uporabu na najrazličitijim tipovima poda sa i bez premaza, za dnevno i dubinsko čišćenje visokofrekventnih podova, sa radnim vijekom do 50 000 m2, Ø330mm, pakiranje 2/1, za primjenu na stroju za čišćenje BIT 391 CB/3.</t>
    </r>
  </si>
  <si>
    <r>
      <rPr>
        <b/>
        <sz val="10"/>
        <color theme="1"/>
        <rFont val="Times New Roman"/>
        <family val="1"/>
        <charset val="238"/>
      </rPr>
      <t xml:space="preserve">Dijamantni disk za pod </t>
    </r>
    <r>
      <rPr>
        <sz val="10"/>
        <color theme="1"/>
        <rFont val="Times New Roman"/>
        <family val="1"/>
        <charset val="238"/>
      </rPr>
      <t>- roza za uporabu na najrazličitijim tipovima poda sa i bez premaza, za dnevno čišćenje i poliranje podova, sa radnim vijekom do 50 000 m2, Ø330mm, pakiranje 2/1, za primjenu na stroju za čišćenje BIT 391 CB/3.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</si>
</sst>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n&quot;"/>
  </numFmts>
  <fonts count="12" x14ac:knownFonts="1">
    <font>
      <sz val="11"/>
      <color theme="1"/>
      <name val="Calibri"/>
      <family val="2"/>
      <charset val="238"/>
      <scheme val="minor"/>
    </font>
    <font>
      <sz val="10"/>
      <name val="Arial CE"/>
      <charset val="238"/>
    </font>
    <font>
      <sz val="8"/>
      <color theme="1"/>
      <name val="Calibri"/>
      <family val="2"/>
      <charset val="238"/>
      <scheme val="minor"/>
    </font>
    <font>
      <sz val="10"/>
      <color theme="1"/>
      <name val="Times New Roman"/>
      <family val="1"/>
      <charset val="238"/>
    </font>
    <font>
      <b/>
      <sz val="10"/>
      <color theme="1"/>
      <name val="Times New Roman"/>
      <family val="1"/>
      <charset val="238"/>
    </font>
    <font>
      <sz val="10"/>
      <color rgb="FFFF0000"/>
      <name val="Times New Roman"/>
      <family val="1"/>
      <charset val="238"/>
    </font>
    <font>
      <sz val="10"/>
      <name val="Times New Roman"/>
      <family val="1"/>
      <charset val="238"/>
    </font>
    <font>
      <b/>
      <u/>
      <sz val="10"/>
      <color theme="1"/>
      <name val="Times New Roman"/>
      <family val="1"/>
      <charset val="238"/>
    </font>
    <font>
      <b/>
      <sz val="10"/>
      <name val="Times New Roman"/>
      <family val="1"/>
      <charset val="238"/>
    </font>
    <font>
      <u/>
      <sz val="10"/>
      <name val="Times New Roman"/>
      <family val="1"/>
      <charset val="238"/>
    </font>
    <font>
      <b/>
      <u/>
      <sz val="10"/>
      <name val="Times New Roman"/>
      <family val="1"/>
      <charset val="238"/>
    </font>
    <font>
      <b/>
      <sz val="14"/>
      <color theme="1"/>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2" fillId="0" borderId="0"/>
    <xf numFmtId="0" fontId="2" fillId="0" borderId="0"/>
    <xf numFmtId="0" fontId="2" fillId="0" borderId="0"/>
    <xf numFmtId="0" fontId="2" fillId="0" borderId="0"/>
  </cellStyleXfs>
  <cellXfs count="138">
    <xf numFmtId="0" fontId="0" fillId="0" borderId="0" xfId="0"/>
    <xf numFmtId="0" fontId="3" fillId="0" borderId="0" xfId="0" applyFont="1"/>
    <xf numFmtId="2" fontId="3" fillId="0" borderId="19" xfId="0" applyNumberFormat="1" applyFont="1" applyBorder="1" applyAlignment="1" applyProtection="1">
      <alignment horizontal="center" vertical="center"/>
    </xf>
    <xf numFmtId="2" fontId="3" fillId="0" borderId="19" xfId="0" applyNumberFormat="1" applyFont="1" applyBorder="1" applyProtection="1"/>
    <xf numFmtId="2" fontId="3" fillId="0" borderId="20" xfId="0" applyNumberFormat="1" applyFont="1" applyBorder="1" applyProtection="1"/>
    <xf numFmtId="2" fontId="3" fillId="0" borderId="31" xfId="0" applyNumberFormat="1" applyFont="1" applyFill="1" applyBorder="1" applyAlignment="1" applyProtection="1">
      <alignment horizontal="center" vertical="center" wrapText="1"/>
    </xf>
    <xf numFmtId="2" fontId="3" fillId="0" borderId="32" xfId="0" applyNumberFormat="1" applyFont="1" applyFill="1" applyBorder="1" applyAlignment="1" applyProtection="1">
      <alignment horizontal="center" vertical="center" wrapText="1"/>
    </xf>
    <xf numFmtId="2" fontId="3" fillId="2" borderId="32" xfId="0" applyNumberFormat="1" applyFont="1" applyFill="1" applyBorder="1" applyAlignment="1" applyProtection="1">
      <alignment horizontal="center" vertical="center" wrapText="1"/>
      <protection locked="0"/>
    </xf>
    <xf numFmtId="1" fontId="3" fillId="0" borderId="32" xfId="0" applyNumberFormat="1" applyFont="1" applyFill="1" applyBorder="1" applyAlignment="1" applyProtection="1">
      <alignment horizontal="center" vertical="center" wrapText="1"/>
    </xf>
    <xf numFmtId="164" fontId="3" fillId="2" borderId="32" xfId="0" applyNumberFormat="1" applyFont="1" applyFill="1" applyBorder="1" applyAlignment="1" applyProtection="1">
      <alignment horizontal="right" vertical="center" wrapText="1"/>
      <protection locked="0"/>
    </xf>
    <xf numFmtId="164" fontId="3" fillId="0" borderId="33" xfId="0" applyNumberFormat="1" applyFont="1" applyFill="1" applyBorder="1" applyAlignment="1" applyProtection="1">
      <alignment horizontal="right" vertical="center" wrapText="1"/>
    </xf>
    <xf numFmtId="2" fontId="3" fillId="0" borderId="11" xfId="0" applyNumberFormat="1" applyFont="1" applyFill="1" applyBorder="1" applyAlignment="1" applyProtection="1">
      <alignment horizontal="center" vertical="center" wrapText="1"/>
    </xf>
    <xf numFmtId="2" fontId="3" fillId="0" borderId="12" xfId="0" applyNumberFormat="1" applyFont="1" applyFill="1" applyBorder="1" applyAlignment="1" applyProtection="1">
      <alignment horizontal="left" vertical="center" wrapText="1"/>
    </xf>
    <xf numFmtId="2" fontId="3" fillId="0" borderId="12" xfId="0" applyNumberFormat="1" applyFont="1" applyFill="1" applyBorder="1" applyAlignment="1" applyProtection="1">
      <alignment horizontal="center" vertical="center" wrapText="1"/>
    </xf>
    <xf numFmtId="2" fontId="3" fillId="2" borderId="12"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xf>
    <xf numFmtId="164" fontId="3" fillId="2" borderId="12" xfId="0" applyNumberFormat="1" applyFont="1" applyFill="1" applyBorder="1" applyAlignment="1" applyProtection="1">
      <alignment horizontal="right" vertical="center" wrapText="1"/>
      <protection locked="0"/>
    </xf>
    <xf numFmtId="164" fontId="3" fillId="0" borderId="13" xfId="0" applyNumberFormat="1" applyFont="1" applyFill="1" applyBorder="1" applyAlignment="1" applyProtection="1">
      <alignment horizontal="right" vertical="center" wrapText="1"/>
    </xf>
    <xf numFmtId="0" fontId="3" fillId="2" borderId="12" xfId="0" applyFont="1" applyFill="1" applyBorder="1" applyAlignment="1" applyProtection="1">
      <alignment horizontal="center" vertical="center" wrapText="1"/>
      <protection locked="0"/>
    </xf>
    <xf numFmtId="2" fontId="3" fillId="0" borderId="5" xfId="0" applyNumberFormat="1" applyFont="1" applyFill="1" applyBorder="1" applyAlignment="1" applyProtection="1">
      <alignment horizontal="center" vertical="center" wrapText="1"/>
    </xf>
    <xf numFmtId="2" fontId="3" fillId="0" borderId="6" xfId="0" applyNumberFormat="1" applyFont="1" applyFill="1" applyBorder="1" applyAlignment="1" applyProtection="1">
      <alignment horizontal="left" vertical="center" wrapText="1"/>
    </xf>
    <xf numFmtId="2" fontId="3" fillId="0" borderId="6"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wrapText="1"/>
    </xf>
    <xf numFmtId="164" fontId="3" fillId="2" borderId="6" xfId="0" applyNumberFormat="1" applyFont="1" applyFill="1" applyBorder="1" applyAlignment="1" applyProtection="1">
      <alignment horizontal="right" vertical="center" wrapText="1"/>
      <protection locked="0"/>
    </xf>
    <xf numFmtId="164" fontId="3" fillId="0" borderId="8" xfId="0" applyNumberFormat="1" applyFont="1" applyFill="1" applyBorder="1" applyAlignment="1" applyProtection="1">
      <alignment horizontal="right" vertical="center" wrapText="1"/>
    </xf>
    <xf numFmtId="164" fontId="4" fillId="0" borderId="15" xfId="0" applyNumberFormat="1" applyFont="1" applyBorder="1" applyAlignment="1" applyProtection="1">
      <alignment horizontal="right" vertical="center" wrapText="1"/>
    </xf>
    <xf numFmtId="2" fontId="4" fillId="0" borderId="19" xfId="0" applyNumberFormat="1" applyFont="1" applyBorder="1" applyAlignment="1" applyProtection="1">
      <alignment vertical="center"/>
    </xf>
    <xf numFmtId="4" fontId="3" fillId="0" borderId="20" xfId="0" applyNumberFormat="1" applyFont="1" applyBorder="1" applyAlignment="1" applyProtection="1">
      <alignment horizontal="right" vertical="center" wrapText="1"/>
    </xf>
    <xf numFmtId="2" fontId="3" fillId="0" borderId="21" xfId="0" applyNumberFormat="1" applyFont="1" applyFill="1" applyBorder="1" applyAlignment="1" applyProtection="1">
      <alignment horizontal="center" vertical="center" wrapText="1"/>
    </xf>
    <xf numFmtId="2" fontId="3" fillId="0" borderId="3"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protection locked="0"/>
    </xf>
    <xf numFmtId="2" fontId="3" fillId="2" borderId="3" xfId="0" applyNumberFormat="1" applyFont="1" applyFill="1" applyBorder="1" applyAlignment="1" applyProtection="1">
      <alignment horizontal="center" vertical="center" wrapText="1"/>
      <protection locked="0"/>
    </xf>
    <xf numFmtId="1" fontId="3" fillId="0"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right" vertical="center" wrapText="1"/>
      <protection locked="0"/>
    </xf>
    <xf numFmtId="164" fontId="3" fillId="0" borderId="22" xfId="0" applyNumberFormat="1" applyFont="1" applyFill="1" applyBorder="1" applyAlignment="1" applyProtection="1">
      <alignment horizontal="right" vertical="center" wrapText="1"/>
    </xf>
    <xf numFmtId="164" fontId="4" fillId="0" borderId="25" xfId="0" applyNumberFormat="1" applyFont="1" applyBorder="1" applyAlignment="1" applyProtection="1">
      <alignment horizontal="right" vertical="center" wrapText="1"/>
    </xf>
    <xf numFmtId="2" fontId="4" fillId="0" borderId="16" xfId="0" applyNumberFormat="1" applyFont="1" applyBorder="1" applyAlignment="1" applyProtection="1">
      <alignment vertical="center"/>
    </xf>
    <xf numFmtId="2" fontId="3" fillId="0" borderId="0" xfId="0" applyNumberFormat="1" applyFont="1" applyBorder="1" applyProtection="1"/>
    <xf numFmtId="2" fontId="3" fillId="0" borderId="0" xfId="0" applyNumberFormat="1" applyFont="1" applyBorder="1" applyAlignment="1" applyProtection="1">
      <alignment horizontal="center" vertical="center"/>
    </xf>
    <xf numFmtId="4" fontId="3" fillId="0" borderId="17" xfId="0" applyNumberFormat="1" applyFont="1" applyBorder="1" applyAlignment="1" applyProtection="1">
      <alignment horizontal="right" vertical="center" wrapText="1"/>
    </xf>
    <xf numFmtId="2" fontId="3" fillId="0" borderId="26" xfId="0" applyNumberFormat="1" applyFont="1" applyBorder="1" applyAlignment="1" applyProtection="1">
      <alignment horizontal="center" vertical="center"/>
    </xf>
    <xf numFmtId="2" fontId="3" fillId="0" borderId="26" xfId="0" applyNumberFormat="1" applyFont="1" applyBorder="1" applyProtection="1"/>
    <xf numFmtId="4" fontId="3" fillId="0" borderId="27" xfId="0" applyNumberFormat="1" applyFont="1" applyBorder="1" applyAlignment="1" applyProtection="1">
      <alignment horizontal="right" vertical="center" wrapText="1"/>
    </xf>
    <xf numFmtId="2" fontId="3" fillId="0" borderId="1" xfId="0" applyNumberFormat="1" applyFont="1" applyFill="1" applyBorder="1" applyAlignment="1" applyProtection="1">
      <alignment horizontal="center" vertical="center" wrapText="1"/>
    </xf>
    <xf numFmtId="2" fontId="3" fillId="0" borderId="2" xfId="0" applyNumberFormat="1" applyFont="1" applyFill="1" applyBorder="1" applyAlignment="1" applyProtection="1">
      <alignment horizontal="left" vertical="center" wrapText="1"/>
    </xf>
    <xf numFmtId="2" fontId="3" fillId="0"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2" fontId="3" fillId="2" borderId="2" xfId="0" applyNumberFormat="1"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xf>
    <xf numFmtId="2" fontId="6" fillId="0" borderId="12" xfId="0" applyNumberFormat="1" applyFont="1" applyFill="1" applyBorder="1" applyAlignment="1" applyProtection="1">
      <alignment horizontal="left" vertical="center" wrapText="1"/>
    </xf>
    <xf numFmtId="49" fontId="6" fillId="0" borderId="12" xfId="0" applyNumberFormat="1" applyFont="1" applyFill="1" applyBorder="1" applyAlignment="1" applyProtection="1">
      <alignment horizontal="center" vertical="center" wrapText="1"/>
    </xf>
    <xf numFmtId="2" fontId="6" fillId="0" borderId="12"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2" fontId="6" fillId="0" borderId="6" xfId="0" applyNumberFormat="1" applyFont="1" applyFill="1" applyBorder="1" applyAlignment="1" applyProtection="1">
      <alignment horizontal="left" vertical="center" wrapText="1"/>
    </xf>
    <xf numFmtId="2" fontId="3" fillId="0" borderId="6" xfId="0" applyNumberFormat="1" applyFont="1" applyFill="1" applyBorder="1" applyAlignment="1" applyProtection="1">
      <alignment horizontal="center" vertical="center"/>
    </xf>
    <xf numFmtId="2" fontId="4" fillId="0" borderId="16" xfId="0" applyNumberFormat="1" applyFont="1" applyFill="1" applyBorder="1" applyAlignment="1" applyProtection="1">
      <alignment vertical="center"/>
    </xf>
    <xf numFmtId="2" fontId="3" fillId="0" borderId="0" xfId="0" applyNumberFormat="1" applyFont="1" applyFill="1" applyBorder="1" applyAlignment="1" applyProtection="1">
      <alignment vertical="center" wrapText="1"/>
    </xf>
    <xf numFmtId="2" fontId="3" fillId="0" borderId="0"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wrapText="1"/>
    </xf>
    <xf numFmtId="2" fontId="3" fillId="0" borderId="1" xfId="0" applyNumberFormat="1" applyFont="1" applyBorder="1" applyAlignment="1" applyProtection="1">
      <alignment horizontal="center" vertical="center" wrapText="1"/>
    </xf>
    <xf numFmtId="2" fontId="6" fillId="0" borderId="2" xfId="0" applyNumberFormat="1" applyFont="1" applyFill="1" applyBorder="1" applyAlignment="1" applyProtection="1">
      <alignment horizontal="center" vertical="center" wrapText="1"/>
    </xf>
    <xf numFmtId="2" fontId="3" fillId="0" borderId="2" xfId="0" applyNumberFormat="1" applyFont="1" applyBorder="1" applyAlignment="1" applyProtection="1">
      <alignment horizontal="center" vertical="center" wrapText="1"/>
    </xf>
    <xf numFmtId="1" fontId="3" fillId="0" borderId="2" xfId="0" applyNumberFormat="1" applyFont="1" applyBorder="1" applyAlignment="1" applyProtection="1">
      <alignment horizontal="center" vertical="center" wrapText="1"/>
    </xf>
    <xf numFmtId="164" fontId="3" fillId="0" borderId="4" xfId="0" applyNumberFormat="1" applyFont="1" applyBorder="1" applyAlignment="1" applyProtection="1">
      <alignment horizontal="right" vertical="center" wrapText="1"/>
    </xf>
    <xf numFmtId="2" fontId="3" fillId="0" borderId="5" xfId="0" applyNumberFormat="1" applyFont="1" applyBorder="1" applyAlignment="1" applyProtection="1">
      <alignment horizontal="center" vertical="center" wrapText="1"/>
    </xf>
    <xf numFmtId="2" fontId="6" fillId="0" borderId="6" xfId="0" applyNumberFormat="1" applyFont="1" applyBorder="1" applyAlignment="1" applyProtection="1">
      <alignment horizontal="center" vertical="center" wrapText="1"/>
    </xf>
    <xf numFmtId="2" fontId="3" fillId="0" borderId="6" xfId="0" applyNumberFormat="1" applyFont="1" applyBorder="1" applyAlignment="1" applyProtection="1">
      <alignment horizontal="center" vertical="center" wrapText="1"/>
    </xf>
    <xf numFmtId="1" fontId="3" fillId="0" borderId="6"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right" vertical="center" wrapText="1"/>
    </xf>
    <xf numFmtId="2" fontId="4" fillId="0" borderId="16" xfId="0" applyNumberFormat="1" applyFont="1" applyBorder="1" applyAlignment="1" applyProtection="1">
      <alignment horizontal="center" vertical="center"/>
    </xf>
    <xf numFmtId="2" fontId="4" fillId="0" borderId="0" xfId="0" applyNumberFormat="1" applyFont="1" applyBorder="1" applyAlignment="1" applyProtection="1">
      <alignment horizontal="center" vertical="center"/>
    </xf>
    <xf numFmtId="2" fontId="4" fillId="0" borderId="26" xfId="0" applyNumberFormat="1" applyFont="1" applyBorder="1" applyAlignment="1" applyProtection="1">
      <alignment horizontal="center" vertical="center"/>
    </xf>
    <xf numFmtId="2" fontId="3" fillId="0" borderId="1" xfId="0"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2" fontId="3" fillId="2" borderId="2" xfId="0" applyNumberFormat="1" applyFont="1" applyFill="1" applyBorder="1" applyAlignment="1" applyProtection="1">
      <alignment horizontal="center" vertical="center"/>
      <protection locked="0"/>
    </xf>
    <xf numFmtId="1" fontId="3" fillId="0" borderId="2" xfId="0" applyNumberFormat="1" applyFont="1" applyBorder="1" applyAlignment="1" applyProtection="1">
      <alignment horizontal="center" vertical="center"/>
    </xf>
    <xf numFmtId="164" fontId="3" fillId="2" borderId="2" xfId="0" applyNumberFormat="1" applyFont="1" applyFill="1" applyBorder="1" applyAlignment="1" applyProtection="1">
      <alignment horizontal="right" vertical="center"/>
      <protection locked="0"/>
    </xf>
    <xf numFmtId="2" fontId="3" fillId="0" borderId="11" xfId="0" applyNumberFormat="1" applyFont="1" applyBorder="1" applyAlignment="1" applyProtection="1">
      <alignment horizontal="center" vertical="center"/>
    </xf>
    <xf numFmtId="2" fontId="3" fillId="0" borderId="12" xfId="0" applyNumberFormat="1" applyFont="1" applyBorder="1" applyAlignment="1" applyProtection="1">
      <alignment horizontal="left" vertical="center" wrapText="1"/>
    </xf>
    <xf numFmtId="2" fontId="3" fillId="0" borderId="12" xfId="0" applyNumberFormat="1" applyFont="1" applyBorder="1" applyAlignment="1" applyProtection="1">
      <alignment horizontal="center" vertical="center"/>
    </xf>
    <xf numFmtId="2" fontId="3" fillId="2" borderId="12" xfId="0" applyNumberFormat="1" applyFont="1" applyFill="1" applyBorder="1" applyAlignment="1" applyProtection="1">
      <alignment horizontal="center" vertical="center"/>
      <protection locked="0"/>
    </xf>
    <xf numFmtId="1" fontId="3" fillId="0" borderId="12" xfId="0" applyNumberFormat="1" applyFont="1" applyBorder="1" applyAlignment="1" applyProtection="1">
      <alignment horizontal="center" vertical="center"/>
    </xf>
    <xf numFmtId="164" fontId="3" fillId="2" borderId="12" xfId="0" applyNumberFormat="1" applyFont="1" applyFill="1" applyBorder="1" applyAlignment="1" applyProtection="1">
      <alignment horizontal="right" vertical="center"/>
      <protection locked="0"/>
    </xf>
    <xf numFmtId="164" fontId="3" fillId="0" borderId="13" xfId="0" applyNumberFormat="1" applyFont="1" applyBorder="1" applyAlignment="1" applyProtection="1">
      <alignment horizontal="right" vertical="center" wrapText="1"/>
    </xf>
    <xf numFmtId="2" fontId="3" fillId="0" borderId="12" xfId="0" applyNumberFormat="1" applyFont="1" applyFill="1" applyBorder="1" applyAlignment="1" applyProtection="1">
      <alignment horizontal="center" vertical="center"/>
    </xf>
    <xf numFmtId="1" fontId="3" fillId="2" borderId="12"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xf>
    <xf numFmtId="2" fontId="6" fillId="0" borderId="12" xfId="0" applyNumberFormat="1" applyFont="1" applyBorder="1" applyAlignment="1" applyProtection="1">
      <alignment horizontal="left" vertical="center" wrapText="1"/>
    </xf>
    <xf numFmtId="2" fontId="3" fillId="0" borderId="12" xfId="0" applyNumberFormat="1" applyFont="1" applyBorder="1" applyAlignment="1" applyProtection="1">
      <alignment horizontal="center" vertical="center" wrapText="1"/>
    </xf>
    <xf numFmtId="2" fontId="3" fillId="0" borderId="5" xfId="0" applyNumberFormat="1" applyFont="1" applyBorder="1" applyAlignment="1" applyProtection="1">
      <alignment horizontal="center" vertical="center"/>
    </xf>
    <xf numFmtId="2" fontId="3" fillId="0" borderId="6" xfId="0" applyNumberFormat="1" applyFont="1" applyBorder="1" applyAlignment="1" applyProtection="1">
      <alignment horizontal="left" vertical="center" wrapText="1"/>
    </xf>
    <xf numFmtId="2" fontId="3" fillId="0" borderId="6" xfId="0" applyNumberFormat="1" applyFont="1" applyBorder="1" applyAlignment="1" applyProtection="1">
      <alignment horizontal="center" vertical="center"/>
    </xf>
    <xf numFmtId="2" fontId="3" fillId="2" borderId="6" xfId="0" applyNumberFormat="1" applyFont="1" applyFill="1" applyBorder="1" applyAlignment="1" applyProtection="1">
      <alignment horizontal="center" vertical="center"/>
      <protection locked="0"/>
    </xf>
    <xf numFmtId="1" fontId="3" fillId="0" borderId="6" xfId="0" applyNumberFormat="1" applyFont="1" applyBorder="1" applyAlignment="1" applyProtection="1">
      <alignment horizontal="center" vertical="center"/>
    </xf>
    <xf numFmtId="164" fontId="3" fillId="2" borderId="6" xfId="0" applyNumberFormat="1" applyFont="1" applyFill="1" applyBorder="1" applyAlignment="1" applyProtection="1">
      <alignment horizontal="right" vertical="center"/>
      <protection locked="0"/>
    </xf>
    <xf numFmtId="2" fontId="3" fillId="0" borderId="0" xfId="0" applyNumberFormat="1" applyFont="1" applyAlignment="1" applyProtection="1">
      <alignment horizontal="center" vertical="center"/>
    </xf>
    <xf numFmtId="164" fontId="4" fillId="0" borderId="28" xfId="0" applyNumberFormat="1" applyFont="1" applyFill="1" applyBorder="1" applyAlignment="1" applyProtection="1">
      <alignment horizontal="right"/>
    </xf>
    <xf numFmtId="0" fontId="3" fillId="0" borderId="0" xfId="0" applyFont="1" applyAlignment="1" applyProtection="1">
      <alignment horizontal="center" vertical="center"/>
    </xf>
    <xf numFmtId="0" fontId="3" fillId="0" borderId="0" xfId="0" applyFont="1" applyAlignment="1">
      <alignment wrapText="1"/>
    </xf>
    <xf numFmtId="2" fontId="3" fillId="0" borderId="0" xfId="0" applyNumberFormat="1" applyFont="1" applyBorder="1" applyAlignment="1" applyProtection="1">
      <alignment wrapText="1"/>
    </xf>
    <xf numFmtId="2" fontId="4" fillId="0" borderId="0" xfId="0" applyNumberFormat="1" applyFont="1" applyBorder="1" applyAlignment="1" applyProtection="1">
      <alignment horizontal="center" vertical="center" wrapText="1"/>
    </xf>
    <xf numFmtId="0" fontId="5" fillId="0" borderId="0" xfId="0" applyFont="1" applyFill="1" applyAlignment="1">
      <alignment wrapText="1"/>
    </xf>
    <xf numFmtId="2" fontId="4" fillId="0" borderId="0" xfId="0" applyNumberFormat="1" applyFont="1" applyFill="1" applyBorder="1" applyAlignment="1" applyProtection="1">
      <alignment vertical="top" wrapText="1"/>
    </xf>
    <xf numFmtId="164" fontId="4" fillId="0" borderId="36" xfId="0" applyNumberFormat="1" applyFont="1" applyBorder="1" applyAlignment="1" applyProtection="1">
      <alignment horizontal="right" vertical="center" wrapText="1"/>
    </xf>
    <xf numFmtId="49" fontId="3" fillId="0" borderId="2" xfId="0" applyNumberFormat="1" applyFont="1" applyBorder="1" applyAlignment="1" applyProtection="1">
      <alignment horizontal="center" vertical="center" wrapText="1"/>
    </xf>
    <xf numFmtId="2" fontId="6" fillId="0" borderId="32" xfId="0" applyNumberFormat="1" applyFont="1" applyFill="1" applyBorder="1" applyAlignment="1" applyProtection="1">
      <alignment horizontal="left" vertical="center" wrapText="1"/>
    </xf>
    <xf numFmtId="2" fontId="6" fillId="0" borderId="3" xfId="0" applyNumberFormat="1" applyFont="1" applyFill="1" applyBorder="1" applyAlignment="1" applyProtection="1">
      <alignment horizontal="left" vertical="center" wrapText="1"/>
    </xf>
    <xf numFmtId="2" fontId="6" fillId="0" borderId="2" xfId="0" applyNumberFormat="1" applyFont="1" applyFill="1" applyBorder="1" applyAlignment="1" applyProtection="1">
      <alignment horizontal="left" vertical="center" wrapText="1"/>
    </xf>
    <xf numFmtId="1" fontId="3" fillId="0" borderId="0" xfId="0" applyNumberFormat="1" applyFont="1"/>
    <xf numFmtId="0" fontId="3" fillId="0" borderId="0" xfId="0" applyFont="1" applyAlignment="1">
      <alignment horizontal="center"/>
    </xf>
    <xf numFmtId="0" fontId="11" fillId="0" borderId="35" xfId="0" applyFont="1" applyBorder="1" applyAlignment="1">
      <alignment horizontal="center" vertical="center"/>
    </xf>
    <xf numFmtId="0" fontId="3" fillId="0" borderId="0" xfId="0" applyFont="1" applyAlignment="1">
      <alignment horizontal="left"/>
    </xf>
    <xf numFmtId="2" fontId="4" fillId="0" borderId="9" xfId="0" applyNumberFormat="1" applyFont="1" applyBorder="1" applyAlignment="1" applyProtection="1">
      <alignment horizontal="center" vertical="center"/>
    </xf>
    <xf numFmtId="2" fontId="4" fillId="0" borderId="26" xfId="0" applyNumberFormat="1" applyFont="1" applyBorder="1" applyAlignment="1" applyProtection="1">
      <alignment horizontal="center" vertical="center"/>
    </xf>
    <xf numFmtId="2" fontId="4" fillId="0" borderId="14" xfId="0" applyNumberFormat="1" applyFont="1" applyBorder="1" applyAlignment="1" applyProtection="1">
      <alignment horizontal="center" vertical="center"/>
    </xf>
    <xf numFmtId="2" fontId="4" fillId="0" borderId="7" xfId="0" applyNumberFormat="1" applyFont="1" applyBorder="1" applyAlignment="1" applyProtection="1">
      <alignment horizontal="center" vertical="center"/>
    </xf>
    <xf numFmtId="2" fontId="4" fillId="0" borderId="23" xfId="0" applyNumberFormat="1" applyFont="1" applyBorder="1" applyAlignment="1" applyProtection="1">
      <alignment horizontal="center" vertical="center"/>
    </xf>
    <xf numFmtId="2" fontId="4" fillId="0" borderId="24" xfId="0" applyNumberFormat="1" applyFont="1" applyBorder="1" applyAlignment="1" applyProtection="1">
      <alignment horizontal="center" vertical="center"/>
    </xf>
    <xf numFmtId="2" fontId="4" fillId="0" borderId="25" xfId="0" applyNumberFormat="1" applyFont="1" applyBorder="1" applyAlignment="1" applyProtection="1">
      <alignment horizontal="center" vertical="center"/>
    </xf>
    <xf numFmtId="2" fontId="3" fillId="0" borderId="34" xfId="0" applyNumberFormat="1" applyFont="1" applyBorder="1" applyAlignment="1" applyProtection="1">
      <alignment horizontal="center"/>
    </xf>
    <xf numFmtId="2" fontId="3" fillId="0" borderId="36" xfId="0" applyNumberFormat="1" applyFont="1" applyBorder="1" applyAlignment="1" applyProtection="1">
      <alignment horizontal="center"/>
    </xf>
    <xf numFmtId="2" fontId="3" fillId="0" borderId="18" xfId="0" applyNumberFormat="1" applyFont="1" applyBorder="1" applyAlignment="1" applyProtection="1">
      <alignment horizontal="center"/>
    </xf>
    <xf numFmtId="2" fontId="3" fillId="0" borderId="20" xfId="0" applyNumberFormat="1" applyFont="1" applyBorder="1" applyAlignment="1" applyProtection="1">
      <alignment horizontal="center"/>
    </xf>
    <xf numFmtId="2" fontId="4" fillId="0" borderId="4" xfId="0" applyNumberFormat="1" applyFont="1" applyBorder="1" applyAlignment="1" applyProtection="1">
      <alignment horizontal="center" vertical="center" wrapText="1"/>
    </xf>
    <xf numFmtId="2" fontId="4" fillId="0" borderId="30" xfId="0" applyNumberFormat="1" applyFont="1" applyBorder="1" applyAlignment="1" applyProtection="1">
      <alignment horizontal="center" vertical="center" wrapText="1"/>
    </xf>
    <xf numFmtId="2" fontId="4" fillId="0" borderId="18" xfId="0" applyNumberFormat="1" applyFont="1" applyBorder="1" applyAlignment="1" applyProtection="1">
      <alignment horizontal="center" vertical="center"/>
    </xf>
    <xf numFmtId="2" fontId="4" fillId="0" borderId="19" xfId="0" applyNumberFormat="1" applyFont="1" applyBorder="1" applyAlignment="1" applyProtection="1">
      <alignment horizontal="center" vertical="center"/>
    </xf>
    <xf numFmtId="2" fontId="4" fillId="0" borderId="3" xfId="0" applyNumberFormat="1" applyFont="1" applyBorder="1" applyAlignment="1" applyProtection="1">
      <alignment horizontal="center" vertical="center" wrapText="1"/>
    </xf>
    <xf numFmtId="2" fontId="4" fillId="0" borderId="10" xfId="0" applyNumberFormat="1" applyFont="1" applyBorder="1" applyAlignment="1" applyProtection="1">
      <alignment horizontal="center" vertical="center" wrapText="1"/>
    </xf>
    <xf numFmtId="2" fontId="4" fillId="0" borderId="14" xfId="0" applyNumberFormat="1" applyFont="1" applyFill="1" applyBorder="1" applyAlignment="1" applyProtection="1">
      <alignment horizontal="center" vertical="center"/>
    </xf>
    <xf numFmtId="2" fontId="4" fillId="0" borderId="7" xfId="0" applyNumberFormat="1" applyFont="1" applyFill="1" applyBorder="1" applyAlignment="1" applyProtection="1">
      <alignment horizontal="center" vertical="center"/>
    </xf>
    <xf numFmtId="2" fontId="4" fillId="0" borderId="21" xfId="0" applyNumberFormat="1" applyFont="1" applyBorder="1" applyAlignment="1" applyProtection="1">
      <alignment horizontal="center" vertical="center" wrapText="1"/>
    </xf>
    <xf numFmtId="2" fontId="4" fillId="0" borderId="14" xfId="0" applyNumberFormat="1" applyFont="1" applyBorder="1" applyAlignment="1" applyProtection="1">
      <alignment horizontal="center" vertical="center" wrapText="1"/>
    </xf>
    <xf numFmtId="2" fontId="4" fillId="0" borderId="2" xfId="0" applyNumberFormat="1" applyFont="1" applyBorder="1" applyAlignment="1" applyProtection="1">
      <alignment horizontal="center" vertical="center" wrapText="1"/>
    </xf>
    <xf numFmtId="2" fontId="4" fillId="0" borderId="29" xfId="0" applyNumberFormat="1" applyFont="1" applyBorder="1" applyAlignment="1" applyProtection="1">
      <alignment horizontal="center" vertical="center" wrapText="1"/>
    </xf>
  </cellXfs>
  <cellStyles count="6">
    <cellStyle name="Navadno_List1" xfId="1"/>
    <cellStyle name="Normal 2" xfId="2"/>
    <cellStyle name="Normal 3" xfId="3"/>
    <cellStyle name="Normal 4" xfId="4"/>
    <cellStyle name="Normal 5"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41</xdr:row>
      <xdr:rowOff>390525</xdr:rowOff>
    </xdr:from>
    <xdr:to>
      <xdr:col>10</xdr:col>
      <xdr:colOff>190500</xdr:colOff>
      <xdr:row>41</xdr:row>
      <xdr:rowOff>725601</xdr:rowOff>
    </xdr:to>
    <xdr:sp macro="" textlink="">
      <xdr:nvSpPr>
        <xdr:cNvPr id="2" name="Shape 3">
          <a:extLst>
            <a:ext uri="{FF2B5EF4-FFF2-40B4-BE49-F238E27FC236}">
              <a16:creationId xmlns:a16="http://schemas.microsoft.com/office/drawing/2014/main" id="{00000000-0008-0000-0000-000002000000}"/>
            </a:ext>
          </a:extLst>
        </xdr:cNvPr>
        <xdr:cNvSpPr txBox="1">
          <a:spLocks noChangeArrowheads="1"/>
        </xdr:cNvSpPr>
      </xdr:nvSpPr>
      <xdr:spPr bwMode="auto">
        <a:xfrm>
          <a:off x="5534025" y="24479250"/>
          <a:ext cx="190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hr-HR"/>
        </a:p>
      </xdr:txBody>
    </xdr:sp>
    <xdr:clientData fLock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K57"/>
  <sheetViews>
    <sheetView tabSelected="1" topLeftCell="A46" zoomScale="145" zoomScaleNormal="145" zoomScaleSheetLayoutView="80" workbookViewId="0">
      <selection activeCell="M48" sqref="M48"/>
    </sheetView>
  </sheetViews>
  <sheetFormatPr defaultColWidth="9.140625" defaultRowHeight="12.75" x14ac:dyDescent="0.2"/>
  <cols>
    <col min="1" max="1" width="1" style="1" customWidth="1"/>
    <col min="2" max="2" width="4.140625" style="1" customWidth="1"/>
    <col min="3" max="3" width="42.7109375" style="101" customWidth="1"/>
    <col min="4" max="4" width="8.28515625" style="1" customWidth="1"/>
    <col min="5" max="5" width="4.5703125" style="1" customWidth="1"/>
    <col min="6" max="6" width="22.5703125" style="1" customWidth="1"/>
    <col min="7" max="7" width="16.85546875" style="1" customWidth="1"/>
    <col min="8" max="8" width="4.85546875" style="1" bestFit="1" customWidth="1"/>
    <col min="9" max="10" width="12.28515625" style="1" customWidth="1"/>
    <col min="11" max="16384" width="9.140625" style="1"/>
  </cols>
  <sheetData>
    <row r="1" spans="2:11" ht="19.5" thickBot="1" x14ac:dyDescent="0.25">
      <c r="B1" s="113" t="s">
        <v>64</v>
      </c>
      <c r="C1" s="113"/>
      <c r="D1" s="113"/>
      <c r="E1" s="113"/>
      <c r="F1" s="113"/>
      <c r="G1" s="113"/>
      <c r="H1" s="113"/>
      <c r="I1" s="113"/>
      <c r="J1" s="113"/>
    </row>
    <row r="2" spans="2:11" ht="12.75" customHeight="1" x14ac:dyDescent="0.2">
      <c r="B2" s="134" t="s">
        <v>63</v>
      </c>
      <c r="C2" s="136" t="s">
        <v>11</v>
      </c>
      <c r="D2" s="136" t="s">
        <v>12</v>
      </c>
      <c r="E2" s="136" t="s">
        <v>13</v>
      </c>
      <c r="F2" s="130" t="s">
        <v>14</v>
      </c>
      <c r="G2" s="130" t="s">
        <v>15</v>
      </c>
      <c r="H2" s="136" t="s">
        <v>16</v>
      </c>
      <c r="I2" s="136" t="s">
        <v>17</v>
      </c>
      <c r="J2" s="126" t="s">
        <v>18</v>
      </c>
    </row>
    <row r="3" spans="2:11" ht="12.75" customHeight="1" thickBot="1" x14ac:dyDescent="0.25">
      <c r="B3" s="135"/>
      <c r="C3" s="137"/>
      <c r="D3" s="137"/>
      <c r="E3" s="137"/>
      <c r="F3" s="131"/>
      <c r="G3" s="131"/>
      <c r="H3" s="137"/>
      <c r="I3" s="137"/>
      <c r="J3" s="127"/>
    </row>
    <row r="4" spans="2:11" ht="13.5" thickBot="1" x14ac:dyDescent="0.25">
      <c r="B4" s="128" t="s">
        <v>19</v>
      </c>
      <c r="C4" s="129"/>
      <c r="D4" s="2"/>
      <c r="E4" s="2"/>
      <c r="F4" s="2"/>
      <c r="G4" s="2"/>
      <c r="H4" s="2"/>
      <c r="I4" s="3"/>
      <c r="J4" s="4"/>
    </row>
    <row r="5" spans="2:11" s="101" customFormat="1" ht="102" x14ac:dyDescent="0.2">
      <c r="B5" s="5" t="s">
        <v>20</v>
      </c>
      <c r="C5" s="108" t="s">
        <v>92</v>
      </c>
      <c r="D5" s="6" t="s">
        <v>0</v>
      </c>
      <c r="E5" s="6" t="s">
        <v>1</v>
      </c>
      <c r="F5" s="7"/>
      <c r="G5" s="7"/>
      <c r="H5" s="8">
        <v>90</v>
      </c>
      <c r="I5" s="9">
        <v>0</v>
      </c>
      <c r="J5" s="10">
        <f>H5*I5</f>
        <v>0</v>
      </c>
    </row>
    <row r="6" spans="2:11" ht="114.75" x14ac:dyDescent="0.2">
      <c r="B6" s="11" t="s">
        <v>21</v>
      </c>
      <c r="C6" s="52" t="s">
        <v>94</v>
      </c>
      <c r="D6" s="13" t="s">
        <v>2</v>
      </c>
      <c r="E6" s="13" t="s">
        <v>1</v>
      </c>
      <c r="F6" s="14"/>
      <c r="G6" s="14"/>
      <c r="H6" s="15">
        <v>24</v>
      </c>
      <c r="I6" s="16">
        <v>0</v>
      </c>
      <c r="J6" s="17">
        <f>H6*I6</f>
        <v>0</v>
      </c>
    </row>
    <row r="7" spans="2:11" ht="76.5" x14ac:dyDescent="0.2">
      <c r="B7" s="11" t="s">
        <v>22</v>
      </c>
      <c r="C7" s="52" t="s">
        <v>93</v>
      </c>
      <c r="D7" s="13" t="s">
        <v>2</v>
      </c>
      <c r="E7" s="13" t="s">
        <v>1</v>
      </c>
      <c r="F7" s="18"/>
      <c r="G7" s="18"/>
      <c r="H7" s="15">
        <v>20</v>
      </c>
      <c r="I7" s="16">
        <v>0</v>
      </c>
      <c r="J7" s="17">
        <f t="shared" ref="J7:J8" si="0">H7*I7</f>
        <v>0</v>
      </c>
    </row>
    <row r="8" spans="2:11" ht="153" x14ac:dyDescent="0.2">
      <c r="B8" s="11" t="s">
        <v>23</v>
      </c>
      <c r="C8" s="52" t="s">
        <v>95</v>
      </c>
      <c r="D8" s="13" t="s">
        <v>3</v>
      </c>
      <c r="E8" s="13" t="s">
        <v>1</v>
      </c>
      <c r="F8" s="14"/>
      <c r="G8" s="14"/>
      <c r="H8" s="15">
        <v>180</v>
      </c>
      <c r="I8" s="16">
        <v>0</v>
      </c>
      <c r="J8" s="17">
        <f t="shared" si="0"/>
        <v>0</v>
      </c>
    </row>
    <row r="9" spans="2:11" ht="77.25" thickBot="1" x14ac:dyDescent="0.25">
      <c r="B9" s="19" t="s">
        <v>24</v>
      </c>
      <c r="C9" s="20" t="s">
        <v>80</v>
      </c>
      <c r="D9" s="21" t="s">
        <v>3</v>
      </c>
      <c r="E9" s="21" t="s">
        <v>4</v>
      </c>
      <c r="F9" s="22"/>
      <c r="G9" s="22"/>
      <c r="H9" s="23">
        <v>1100</v>
      </c>
      <c r="I9" s="24">
        <v>0</v>
      </c>
      <c r="J9" s="25">
        <f>H9*I9</f>
        <v>0</v>
      </c>
      <c r="K9" s="111"/>
    </row>
    <row r="10" spans="2:11" ht="13.5" thickBot="1" x14ac:dyDescent="0.25">
      <c r="B10" s="117" t="s">
        <v>25</v>
      </c>
      <c r="C10" s="118"/>
      <c r="D10" s="118"/>
      <c r="E10" s="118"/>
      <c r="F10" s="118"/>
      <c r="G10" s="118"/>
      <c r="H10" s="118"/>
      <c r="I10" s="118"/>
      <c r="J10" s="26">
        <f>SUM(J5:J9)</f>
        <v>0</v>
      </c>
    </row>
    <row r="11" spans="2:11" ht="13.5" thickBot="1" x14ac:dyDescent="0.25">
      <c r="B11" s="128" t="s">
        <v>26</v>
      </c>
      <c r="C11" s="129"/>
      <c r="D11" s="27"/>
      <c r="E11" s="2"/>
      <c r="F11" s="2"/>
      <c r="G11" s="2"/>
      <c r="H11" s="2"/>
      <c r="I11" s="3"/>
      <c r="J11" s="28"/>
    </row>
    <row r="12" spans="2:11" ht="51.75" thickBot="1" x14ac:dyDescent="0.25">
      <c r="B12" s="29" t="s">
        <v>27</v>
      </c>
      <c r="C12" s="109" t="s">
        <v>81</v>
      </c>
      <c r="D12" s="30" t="s">
        <v>5</v>
      </c>
      <c r="E12" s="30" t="s">
        <v>1</v>
      </c>
      <c r="F12" s="31"/>
      <c r="G12" s="32"/>
      <c r="H12" s="33">
        <v>360</v>
      </c>
      <c r="I12" s="34">
        <v>0</v>
      </c>
      <c r="J12" s="35">
        <f>H12*I12</f>
        <v>0</v>
      </c>
    </row>
    <row r="13" spans="2:11" ht="13.5" thickBot="1" x14ac:dyDescent="0.25">
      <c r="B13" s="119" t="s">
        <v>28</v>
      </c>
      <c r="C13" s="120"/>
      <c r="D13" s="120"/>
      <c r="E13" s="120"/>
      <c r="F13" s="120"/>
      <c r="G13" s="120"/>
      <c r="H13" s="120"/>
      <c r="I13" s="120"/>
      <c r="J13" s="36">
        <f>J12</f>
        <v>0</v>
      </c>
      <c r="K13" s="111"/>
    </row>
    <row r="14" spans="2:11" ht="13.5" thickBot="1" x14ac:dyDescent="0.25">
      <c r="B14" s="37"/>
      <c r="C14" s="102"/>
      <c r="D14" s="39"/>
      <c r="E14" s="39"/>
      <c r="F14" s="39"/>
      <c r="G14" s="39"/>
      <c r="H14" s="39"/>
      <c r="I14" s="38"/>
      <c r="J14" s="40"/>
    </row>
    <row r="15" spans="2:11" ht="13.5" thickBot="1" x14ac:dyDescent="0.25">
      <c r="B15" s="115" t="s">
        <v>19</v>
      </c>
      <c r="C15" s="116"/>
      <c r="D15" s="41"/>
      <c r="E15" s="41"/>
      <c r="F15" s="41"/>
      <c r="G15" s="41"/>
      <c r="H15" s="41"/>
      <c r="I15" s="42"/>
      <c r="J15" s="43"/>
    </row>
    <row r="16" spans="2:11" ht="51" x14ac:dyDescent="0.2">
      <c r="B16" s="44" t="s">
        <v>29</v>
      </c>
      <c r="C16" s="45" t="s">
        <v>82</v>
      </c>
      <c r="D16" s="46" t="s">
        <v>1</v>
      </c>
      <c r="E16" s="46" t="s">
        <v>1</v>
      </c>
      <c r="F16" s="47"/>
      <c r="G16" s="48"/>
      <c r="H16" s="49">
        <v>44</v>
      </c>
      <c r="I16" s="50">
        <v>0</v>
      </c>
      <c r="J16" s="51">
        <f>H16*I16</f>
        <v>0</v>
      </c>
    </row>
    <row r="17" spans="2:11" ht="63.75" x14ac:dyDescent="0.2">
      <c r="B17" s="11" t="s">
        <v>30</v>
      </c>
      <c r="C17" s="12" t="s">
        <v>83</v>
      </c>
      <c r="D17" s="13" t="s">
        <v>1</v>
      </c>
      <c r="E17" s="13" t="s">
        <v>1</v>
      </c>
      <c r="F17" s="18"/>
      <c r="G17" s="14"/>
      <c r="H17" s="15">
        <v>22</v>
      </c>
      <c r="I17" s="16">
        <v>0</v>
      </c>
      <c r="J17" s="17">
        <f>H17*I17</f>
        <v>0</v>
      </c>
    </row>
    <row r="18" spans="2:11" ht="38.25" x14ac:dyDescent="0.2">
      <c r="B18" s="11" t="s">
        <v>31</v>
      </c>
      <c r="C18" s="12" t="s">
        <v>84</v>
      </c>
      <c r="D18" s="13" t="s">
        <v>6</v>
      </c>
      <c r="E18" s="13" t="s">
        <v>1</v>
      </c>
      <c r="F18" s="18"/>
      <c r="G18" s="14"/>
      <c r="H18" s="15">
        <v>360</v>
      </c>
      <c r="I18" s="16">
        <v>0</v>
      </c>
      <c r="J18" s="17">
        <f t="shared" ref="J18:J25" si="1">H18*I18</f>
        <v>0</v>
      </c>
    </row>
    <row r="19" spans="2:11" ht="114.75" x14ac:dyDescent="0.2">
      <c r="B19" s="11" t="s">
        <v>32</v>
      </c>
      <c r="C19" s="52" t="s">
        <v>85</v>
      </c>
      <c r="D19" s="53" t="s">
        <v>6</v>
      </c>
      <c r="E19" s="54" t="s">
        <v>1</v>
      </c>
      <c r="F19" s="18"/>
      <c r="G19" s="14"/>
      <c r="H19" s="15">
        <v>440</v>
      </c>
      <c r="I19" s="16">
        <v>0</v>
      </c>
      <c r="J19" s="17">
        <f t="shared" si="1"/>
        <v>0</v>
      </c>
    </row>
    <row r="20" spans="2:11" ht="25.5" x14ac:dyDescent="0.2">
      <c r="B20" s="11" t="s">
        <v>33</v>
      </c>
      <c r="C20" s="12" t="s">
        <v>86</v>
      </c>
      <c r="D20" s="54" t="s">
        <v>1</v>
      </c>
      <c r="E20" s="54" t="s">
        <v>1</v>
      </c>
      <c r="F20" s="18"/>
      <c r="G20" s="14"/>
      <c r="H20" s="15">
        <v>22</v>
      </c>
      <c r="I20" s="16">
        <v>0</v>
      </c>
      <c r="J20" s="17">
        <f t="shared" si="1"/>
        <v>0</v>
      </c>
    </row>
    <row r="21" spans="2:11" ht="63.75" x14ac:dyDescent="0.2">
      <c r="B21" s="11" t="s">
        <v>34</v>
      </c>
      <c r="C21" s="52" t="s">
        <v>87</v>
      </c>
      <c r="D21" s="54" t="s">
        <v>6</v>
      </c>
      <c r="E21" s="54" t="s">
        <v>1</v>
      </c>
      <c r="F21" s="18"/>
      <c r="G21" s="14"/>
      <c r="H21" s="15">
        <v>440</v>
      </c>
      <c r="I21" s="16">
        <v>0</v>
      </c>
      <c r="J21" s="17">
        <f t="shared" si="1"/>
        <v>0</v>
      </c>
    </row>
    <row r="22" spans="2:11" ht="51" x14ac:dyDescent="0.2">
      <c r="B22" s="11" t="s">
        <v>35</v>
      </c>
      <c r="C22" s="12" t="s">
        <v>88</v>
      </c>
      <c r="D22" s="13" t="s">
        <v>7</v>
      </c>
      <c r="E22" s="13" t="s">
        <v>9</v>
      </c>
      <c r="F22" s="18"/>
      <c r="G22" s="14"/>
      <c r="H22" s="15">
        <v>460</v>
      </c>
      <c r="I22" s="16">
        <v>0</v>
      </c>
      <c r="J22" s="17">
        <f t="shared" si="1"/>
        <v>0</v>
      </c>
    </row>
    <row r="23" spans="2:11" ht="51" x14ac:dyDescent="0.2">
      <c r="B23" s="11" t="s">
        <v>36</v>
      </c>
      <c r="C23" s="12" t="s">
        <v>89</v>
      </c>
      <c r="D23" s="55" t="s">
        <v>8</v>
      </c>
      <c r="E23" s="13" t="s">
        <v>9</v>
      </c>
      <c r="F23" s="18"/>
      <c r="G23" s="14"/>
      <c r="H23" s="15">
        <v>440</v>
      </c>
      <c r="I23" s="16">
        <v>0</v>
      </c>
      <c r="J23" s="17">
        <f t="shared" si="1"/>
        <v>0</v>
      </c>
    </row>
    <row r="24" spans="2:11" ht="63.75" x14ac:dyDescent="0.2">
      <c r="B24" s="11" t="s">
        <v>37</v>
      </c>
      <c r="C24" s="12" t="s">
        <v>90</v>
      </c>
      <c r="D24" s="13" t="s">
        <v>1</v>
      </c>
      <c r="E24" s="13" t="s">
        <v>1</v>
      </c>
      <c r="F24" s="14"/>
      <c r="G24" s="14"/>
      <c r="H24" s="15">
        <v>22</v>
      </c>
      <c r="I24" s="16">
        <v>0</v>
      </c>
      <c r="J24" s="17">
        <f t="shared" si="1"/>
        <v>0</v>
      </c>
    </row>
    <row r="25" spans="2:11" ht="26.25" thickBot="1" x14ac:dyDescent="0.25">
      <c r="B25" s="19" t="s">
        <v>38</v>
      </c>
      <c r="C25" s="56" t="s">
        <v>91</v>
      </c>
      <c r="D25" s="57" t="s">
        <v>1</v>
      </c>
      <c r="E25" s="21" t="s">
        <v>1</v>
      </c>
      <c r="F25" s="22"/>
      <c r="G25" s="22"/>
      <c r="H25" s="23">
        <v>30</v>
      </c>
      <c r="I25" s="24">
        <v>0</v>
      </c>
      <c r="J25" s="25">
        <f t="shared" si="1"/>
        <v>0</v>
      </c>
      <c r="K25" s="111"/>
    </row>
    <row r="26" spans="2:11" ht="13.5" thickBot="1" x14ac:dyDescent="0.25">
      <c r="B26" s="132" t="s">
        <v>25</v>
      </c>
      <c r="C26" s="133"/>
      <c r="D26" s="133"/>
      <c r="E26" s="133"/>
      <c r="F26" s="133"/>
      <c r="G26" s="133"/>
      <c r="H26" s="133"/>
      <c r="I26" s="133"/>
      <c r="J26" s="26">
        <f>SUM(J16:J25)</f>
        <v>0</v>
      </c>
    </row>
    <row r="27" spans="2:11" ht="13.5" thickBot="1" x14ac:dyDescent="0.25">
      <c r="B27" s="58"/>
      <c r="C27" s="59"/>
      <c r="D27" s="60"/>
      <c r="E27" s="61"/>
      <c r="F27" s="61"/>
      <c r="G27" s="61"/>
      <c r="H27" s="61"/>
      <c r="I27" s="59"/>
      <c r="J27" s="40"/>
    </row>
    <row r="28" spans="2:11" ht="13.5" thickBot="1" x14ac:dyDescent="0.25">
      <c r="B28" s="115" t="s">
        <v>39</v>
      </c>
      <c r="C28" s="116"/>
      <c r="D28" s="41"/>
      <c r="E28" s="41"/>
      <c r="F28" s="41"/>
      <c r="G28" s="41"/>
      <c r="H28" s="41"/>
      <c r="I28" s="42"/>
      <c r="J28" s="43"/>
    </row>
    <row r="29" spans="2:11" ht="76.5" x14ac:dyDescent="0.2">
      <c r="B29" s="62" t="s">
        <v>40</v>
      </c>
      <c r="C29" s="110" t="s">
        <v>99</v>
      </c>
      <c r="D29" s="63" t="s">
        <v>1</v>
      </c>
      <c r="E29" s="64" t="s">
        <v>1</v>
      </c>
      <c r="F29" s="48"/>
      <c r="G29" s="48"/>
      <c r="H29" s="65">
        <v>3804</v>
      </c>
      <c r="I29" s="50">
        <v>0</v>
      </c>
      <c r="J29" s="66">
        <f>H29*I29</f>
        <v>0</v>
      </c>
    </row>
    <row r="30" spans="2:11" ht="51.75" thickBot="1" x14ac:dyDescent="0.25">
      <c r="B30" s="67" t="s">
        <v>41</v>
      </c>
      <c r="C30" s="56" t="s">
        <v>100</v>
      </c>
      <c r="D30" s="68" t="s">
        <v>1</v>
      </c>
      <c r="E30" s="69" t="s">
        <v>1</v>
      </c>
      <c r="F30" s="22"/>
      <c r="G30" s="22"/>
      <c r="H30" s="70">
        <v>8910</v>
      </c>
      <c r="I30" s="24">
        <v>0</v>
      </c>
      <c r="J30" s="71">
        <f>H30*I30</f>
        <v>0</v>
      </c>
      <c r="K30" s="111"/>
    </row>
    <row r="31" spans="2:11" ht="13.5" thickBot="1" x14ac:dyDescent="0.25">
      <c r="B31" s="117" t="s">
        <v>42</v>
      </c>
      <c r="C31" s="118"/>
      <c r="D31" s="118"/>
      <c r="E31" s="118"/>
      <c r="F31" s="118"/>
      <c r="G31" s="118"/>
      <c r="H31" s="118"/>
      <c r="I31" s="118"/>
      <c r="J31" s="26">
        <f>SUM(J29:J30)</f>
        <v>0</v>
      </c>
    </row>
    <row r="32" spans="2:11" ht="13.5" thickBot="1" x14ac:dyDescent="0.25">
      <c r="B32" s="72"/>
      <c r="C32" s="103"/>
      <c r="D32" s="73"/>
      <c r="E32" s="73"/>
      <c r="F32" s="73"/>
      <c r="G32" s="73"/>
      <c r="H32" s="73"/>
      <c r="I32" s="73"/>
      <c r="J32" s="40"/>
    </row>
    <row r="33" spans="2:11" ht="13.5" thickBot="1" x14ac:dyDescent="0.25">
      <c r="B33" s="115" t="s">
        <v>43</v>
      </c>
      <c r="C33" s="116"/>
      <c r="D33" s="74"/>
      <c r="E33" s="74"/>
      <c r="F33" s="74"/>
      <c r="G33" s="74"/>
      <c r="H33" s="74"/>
      <c r="I33" s="74"/>
      <c r="J33" s="43"/>
    </row>
    <row r="34" spans="2:11" ht="114.75" x14ac:dyDescent="0.2">
      <c r="B34" s="75" t="s">
        <v>44</v>
      </c>
      <c r="C34" s="110" t="s">
        <v>98</v>
      </c>
      <c r="D34" s="107" t="s">
        <v>71</v>
      </c>
      <c r="E34" s="76" t="s">
        <v>1</v>
      </c>
      <c r="F34" s="48"/>
      <c r="G34" s="77"/>
      <c r="H34" s="78">
        <v>6</v>
      </c>
      <c r="I34" s="79">
        <v>0</v>
      </c>
      <c r="J34" s="66">
        <f>H34*I34</f>
        <v>0</v>
      </c>
    </row>
    <row r="35" spans="2:11" ht="51" x14ac:dyDescent="0.2">
      <c r="B35" s="80" t="s">
        <v>45</v>
      </c>
      <c r="C35" s="52" t="s">
        <v>97</v>
      </c>
      <c r="D35" s="82" t="s">
        <v>69</v>
      </c>
      <c r="E35" s="82" t="s">
        <v>1</v>
      </c>
      <c r="F35" s="14"/>
      <c r="G35" s="83"/>
      <c r="H35" s="84">
        <v>5</v>
      </c>
      <c r="I35" s="85">
        <v>0</v>
      </c>
      <c r="J35" s="86">
        <f>H35*I35</f>
        <v>0</v>
      </c>
    </row>
    <row r="36" spans="2:11" ht="76.5" x14ac:dyDescent="0.2">
      <c r="B36" s="80" t="s">
        <v>46</v>
      </c>
      <c r="C36" s="52" t="s">
        <v>96</v>
      </c>
      <c r="D36" s="55" t="s">
        <v>70</v>
      </c>
      <c r="E36" s="87" t="s">
        <v>1</v>
      </c>
      <c r="F36" s="88"/>
      <c r="G36" s="83"/>
      <c r="H36" s="84">
        <v>5</v>
      </c>
      <c r="I36" s="85">
        <v>0</v>
      </c>
      <c r="J36" s="86">
        <f t="shared" ref="J36:J48" si="2">H36*I36</f>
        <v>0</v>
      </c>
    </row>
    <row r="37" spans="2:11" ht="25.5" x14ac:dyDescent="0.2">
      <c r="B37" s="80" t="s">
        <v>47</v>
      </c>
      <c r="C37" s="12" t="s">
        <v>72</v>
      </c>
      <c r="D37" s="89" t="s">
        <v>1</v>
      </c>
      <c r="E37" s="87" t="s">
        <v>1</v>
      </c>
      <c r="F37" s="88"/>
      <c r="G37" s="83"/>
      <c r="H37" s="84">
        <v>20</v>
      </c>
      <c r="I37" s="85">
        <v>0</v>
      </c>
      <c r="J37" s="86">
        <f t="shared" si="2"/>
        <v>0</v>
      </c>
    </row>
    <row r="38" spans="2:11" ht="25.5" x14ac:dyDescent="0.2">
      <c r="B38" s="80" t="s">
        <v>48</v>
      </c>
      <c r="C38" s="12" t="s">
        <v>73</v>
      </c>
      <c r="D38" s="87" t="s">
        <v>1</v>
      </c>
      <c r="E38" s="87" t="s">
        <v>1</v>
      </c>
      <c r="F38" s="88"/>
      <c r="G38" s="83"/>
      <c r="H38" s="84">
        <v>20</v>
      </c>
      <c r="I38" s="85">
        <v>0</v>
      </c>
      <c r="J38" s="86">
        <f t="shared" si="2"/>
        <v>0</v>
      </c>
    </row>
    <row r="39" spans="2:11" ht="140.25" x14ac:dyDescent="0.2">
      <c r="B39" s="80" t="s">
        <v>49</v>
      </c>
      <c r="C39" s="81" t="s">
        <v>101</v>
      </c>
      <c r="D39" s="82" t="s">
        <v>1</v>
      </c>
      <c r="E39" s="82" t="s">
        <v>1</v>
      </c>
      <c r="F39" s="14"/>
      <c r="G39" s="83"/>
      <c r="H39" s="84">
        <v>20</v>
      </c>
      <c r="I39" s="85">
        <v>0</v>
      </c>
      <c r="J39" s="86">
        <f t="shared" si="2"/>
        <v>0</v>
      </c>
    </row>
    <row r="40" spans="2:11" ht="38.25" x14ac:dyDescent="0.2">
      <c r="B40" s="80" t="s">
        <v>50</v>
      </c>
      <c r="C40" s="81" t="s">
        <v>74</v>
      </c>
      <c r="D40" s="82" t="s">
        <v>1</v>
      </c>
      <c r="E40" s="82" t="s">
        <v>1</v>
      </c>
      <c r="F40" s="14"/>
      <c r="G40" s="83"/>
      <c r="H40" s="84">
        <v>20</v>
      </c>
      <c r="I40" s="85">
        <v>0</v>
      </c>
      <c r="J40" s="86">
        <f t="shared" si="2"/>
        <v>0</v>
      </c>
    </row>
    <row r="41" spans="2:11" ht="51" x14ac:dyDescent="0.2">
      <c r="B41" s="80" t="s">
        <v>51</v>
      </c>
      <c r="C41" s="81" t="s">
        <v>75</v>
      </c>
      <c r="D41" s="82" t="s">
        <v>1</v>
      </c>
      <c r="E41" s="82" t="s">
        <v>1</v>
      </c>
      <c r="F41" s="14"/>
      <c r="G41" s="83"/>
      <c r="H41" s="84">
        <v>20</v>
      </c>
      <c r="I41" s="85">
        <v>0</v>
      </c>
      <c r="J41" s="86">
        <f t="shared" si="2"/>
        <v>0</v>
      </c>
    </row>
    <row r="42" spans="2:11" ht="76.5" x14ac:dyDescent="0.2">
      <c r="B42" s="80" t="s">
        <v>52</v>
      </c>
      <c r="C42" s="81" t="s">
        <v>76</v>
      </c>
      <c r="D42" s="82" t="s">
        <v>1</v>
      </c>
      <c r="E42" s="82" t="s">
        <v>1</v>
      </c>
      <c r="F42" s="14"/>
      <c r="G42" s="83"/>
      <c r="H42" s="84">
        <v>300</v>
      </c>
      <c r="I42" s="85">
        <v>0</v>
      </c>
      <c r="J42" s="86">
        <f t="shared" si="2"/>
        <v>0</v>
      </c>
    </row>
    <row r="43" spans="2:11" ht="25.5" x14ac:dyDescent="0.2">
      <c r="B43" s="80" t="s">
        <v>53</v>
      </c>
      <c r="C43" s="90" t="s">
        <v>77</v>
      </c>
      <c r="D43" s="82" t="s">
        <v>1</v>
      </c>
      <c r="E43" s="82" t="s">
        <v>1</v>
      </c>
      <c r="F43" s="14"/>
      <c r="G43" s="83"/>
      <c r="H43" s="84">
        <v>40</v>
      </c>
      <c r="I43" s="85">
        <v>0</v>
      </c>
      <c r="J43" s="86">
        <f t="shared" si="2"/>
        <v>0</v>
      </c>
    </row>
    <row r="44" spans="2:11" ht="25.5" x14ac:dyDescent="0.2">
      <c r="B44" s="80" t="s">
        <v>54</v>
      </c>
      <c r="C44" s="81" t="s">
        <v>78</v>
      </c>
      <c r="D44" s="82" t="s">
        <v>1</v>
      </c>
      <c r="E44" s="82" t="s">
        <v>1</v>
      </c>
      <c r="F44" s="14"/>
      <c r="G44" s="83"/>
      <c r="H44" s="84">
        <v>40</v>
      </c>
      <c r="I44" s="85">
        <v>0</v>
      </c>
      <c r="J44" s="86">
        <f t="shared" si="2"/>
        <v>0</v>
      </c>
    </row>
    <row r="45" spans="2:11" x14ac:dyDescent="0.2">
      <c r="B45" s="80" t="s">
        <v>55</v>
      </c>
      <c r="C45" s="81" t="s">
        <v>79</v>
      </c>
      <c r="D45" s="82" t="s">
        <v>1</v>
      </c>
      <c r="E45" s="82" t="s">
        <v>1</v>
      </c>
      <c r="F45" s="14"/>
      <c r="G45" s="83"/>
      <c r="H45" s="84">
        <v>5</v>
      </c>
      <c r="I45" s="85">
        <v>0</v>
      </c>
      <c r="J45" s="86">
        <f t="shared" si="2"/>
        <v>0</v>
      </c>
    </row>
    <row r="46" spans="2:11" ht="66.75" customHeight="1" x14ac:dyDescent="0.2">
      <c r="B46" s="80" t="s">
        <v>56</v>
      </c>
      <c r="C46" s="81" t="s">
        <v>102</v>
      </c>
      <c r="D46" s="91" t="s">
        <v>10</v>
      </c>
      <c r="E46" s="82" t="s">
        <v>1</v>
      </c>
      <c r="F46" s="14"/>
      <c r="G46" s="83"/>
      <c r="H46" s="84">
        <v>5</v>
      </c>
      <c r="I46" s="85">
        <v>0</v>
      </c>
      <c r="J46" s="86">
        <f t="shared" si="2"/>
        <v>0</v>
      </c>
    </row>
    <row r="47" spans="2:11" ht="66" customHeight="1" x14ac:dyDescent="0.2">
      <c r="B47" s="80" t="s">
        <v>57</v>
      </c>
      <c r="C47" s="81" t="s">
        <v>103</v>
      </c>
      <c r="D47" s="91" t="s">
        <v>10</v>
      </c>
      <c r="E47" s="82" t="s">
        <v>1</v>
      </c>
      <c r="F47" s="14"/>
      <c r="G47" s="83"/>
      <c r="H47" s="84">
        <v>5</v>
      </c>
      <c r="I47" s="85">
        <v>0</v>
      </c>
      <c r="J47" s="86">
        <f t="shared" si="2"/>
        <v>0</v>
      </c>
    </row>
    <row r="48" spans="2:11" ht="64.5" thickBot="1" x14ac:dyDescent="0.25">
      <c r="B48" s="92" t="s">
        <v>58</v>
      </c>
      <c r="C48" s="93" t="s">
        <v>104</v>
      </c>
      <c r="D48" s="69" t="s">
        <v>10</v>
      </c>
      <c r="E48" s="94" t="s">
        <v>1</v>
      </c>
      <c r="F48" s="22"/>
      <c r="G48" s="95"/>
      <c r="H48" s="96">
        <v>5</v>
      </c>
      <c r="I48" s="97">
        <v>0</v>
      </c>
      <c r="J48" s="71">
        <f t="shared" si="2"/>
        <v>0</v>
      </c>
      <c r="K48" s="111"/>
    </row>
    <row r="49" spans="2:10" ht="13.5" thickBot="1" x14ac:dyDescent="0.25">
      <c r="B49" s="119" t="s">
        <v>59</v>
      </c>
      <c r="C49" s="120"/>
      <c r="D49" s="120"/>
      <c r="E49" s="120"/>
      <c r="F49" s="120"/>
      <c r="G49" s="120"/>
      <c r="H49" s="120"/>
      <c r="I49" s="121"/>
      <c r="J49" s="106">
        <f>SUM(J34:J48)</f>
        <v>0</v>
      </c>
    </row>
    <row r="50" spans="2:10" ht="13.5" customHeight="1" thickBot="1" x14ac:dyDescent="0.3">
      <c r="B50"/>
      <c r="C50"/>
      <c r="D50"/>
      <c r="E50"/>
      <c r="F50"/>
      <c r="G50" s="98"/>
      <c r="H50" s="122" t="s">
        <v>60</v>
      </c>
      <c r="I50" s="123"/>
      <c r="J50" s="99">
        <f>J10+J13+J26+J31+J49</f>
        <v>0</v>
      </c>
    </row>
    <row r="51" spans="2:10" ht="15.75" customHeight="1" thickBot="1" x14ac:dyDescent="0.3">
      <c r="B51"/>
      <c r="C51"/>
      <c r="D51"/>
      <c r="E51"/>
      <c r="F51"/>
      <c r="G51" s="100"/>
      <c r="H51" s="124" t="s">
        <v>61</v>
      </c>
      <c r="I51" s="125"/>
      <c r="J51" s="99">
        <f>J50/100*25</f>
        <v>0</v>
      </c>
    </row>
    <row r="52" spans="2:10" ht="15.75" customHeight="1" thickBot="1" x14ac:dyDescent="0.3">
      <c r="B52"/>
      <c r="C52"/>
      <c r="D52"/>
      <c r="E52"/>
      <c r="F52"/>
      <c r="G52" s="100"/>
      <c r="H52" s="124" t="s">
        <v>62</v>
      </c>
      <c r="I52" s="125"/>
      <c r="J52" s="99">
        <f>J50+J51</f>
        <v>0</v>
      </c>
    </row>
    <row r="53" spans="2:10" ht="15" customHeight="1" x14ac:dyDescent="0.25">
      <c r="B53"/>
      <c r="C53"/>
      <c r="D53"/>
      <c r="E53"/>
      <c r="F53"/>
    </row>
    <row r="54" spans="2:10" ht="15" customHeight="1" x14ac:dyDescent="0.2">
      <c r="D54" s="105"/>
      <c r="E54" s="105"/>
      <c r="G54" s="112" t="s">
        <v>67</v>
      </c>
      <c r="H54" s="112"/>
      <c r="I54" s="112"/>
      <c r="J54" s="112"/>
    </row>
    <row r="55" spans="2:10" x14ac:dyDescent="0.2">
      <c r="B55" s="114" t="s">
        <v>65</v>
      </c>
      <c r="C55" s="114"/>
      <c r="F55" s="105" t="s">
        <v>66</v>
      </c>
      <c r="G55" s="112" t="s">
        <v>68</v>
      </c>
      <c r="H55" s="112"/>
      <c r="I55" s="112"/>
      <c r="J55" s="112"/>
    </row>
    <row r="57" spans="2:10" x14ac:dyDescent="0.2">
      <c r="C57" s="104"/>
    </row>
  </sheetData>
  <mergeCells count="26">
    <mergeCell ref="B13:I13"/>
    <mergeCell ref="B15:C15"/>
    <mergeCell ref="B26:I26"/>
    <mergeCell ref="B11:C11"/>
    <mergeCell ref="B2:B3"/>
    <mergeCell ref="C2:C3"/>
    <mergeCell ref="D2:D3"/>
    <mergeCell ref="E2:E3"/>
    <mergeCell ref="H2:H3"/>
    <mergeCell ref="I2:I3"/>
    <mergeCell ref="G54:J54"/>
    <mergeCell ref="G55:J55"/>
    <mergeCell ref="B1:J1"/>
    <mergeCell ref="B55:C55"/>
    <mergeCell ref="B28:C28"/>
    <mergeCell ref="B31:I31"/>
    <mergeCell ref="B49:I49"/>
    <mergeCell ref="H50:I50"/>
    <mergeCell ref="H51:I51"/>
    <mergeCell ref="H52:I52"/>
    <mergeCell ref="B33:C33"/>
    <mergeCell ref="J2:J3"/>
    <mergeCell ref="B4:C4"/>
    <mergeCell ref="B10:I10"/>
    <mergeCell ref="F2:F3"/>
    <mergeCell ref="G2:G3"/>
  </mergeCells>
  <pageMargins left="0.25" right="0.25" top="0.75" bottom="0.75" header="0.3" footer="0.3"/>
  <pageSetup paperSize="9" orientation="landscape" r:id="rId1"/>
  <rowBreaks count="3" manualBreakCount="3">
    <brk id="14" max="16383" man="1"/>
    <brk id="27" max="16383" man="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Tehnička specifikacija</vt:lpstr>
      <vt:lpstr>'Tehnička specifikacija'!Podrucje_ispisa</vt:lpstr>
    </vt:vector>
  </TitlesOfParts>
  <Company>Alca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špranca kalk</dc:title>
  <dc:creator>Danijela Hercigonja</dc:creator>
  <cp:lastModifiedBy>Marko Juričan</cp:lastModifiedBy>
  <cp:lastPrinted>2021-11-10T07:38:14Z</cp:lastPrinted>
  <dcterms:created xsi:type="dcterms:W3CDTF">2011-11-22T12:11:10Z</dcterms:created>
  <dcterms:modified xsi:type="dcterms:W3CDTF">2021-11-10T07:39:09Z</dcterms:modified>
</cp:coreProperties>
</file>