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temp\Google disk - BackUp 13-01-2022\Google disk\_desktop\JAVNA NABAVA\2023\NABAVA 2023\BN 2023\BN-02-2023 Usluge mobilne telefonije\Za objavu\"/>
    </mc:Choice>
  </mc:AlternateContent>
  <bookViews>
    <workbookView xWindow="0" yWindow="0" windowWidth="28800" windowHeight="12030"/>
  </bookViews>
  <sheets>
    <sheet name="List1" sheetId="1" r:id="rId1"/>
  </sheets>
  <definedNames>
    <definedName name="_xlnm.Print_Area" localSheetId="0">List1!$A$1:$F$66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21" i="1"/>
  <c r="F11" i="1" l="1"/>
  <c r="F36" i="1" l="1"/>
  <c r="F37" i="1"/>
  <c r="F39" i="1"/>
  <c r="F40" i="1" l="1"/>
  <c r="C53" i="1" s="1"/>
  <c r="F10" i="1"/>
  <c r="F20" i="1" l="1"/>
  <c r="F9" i="1"/>
  <c r="F22" i="1" l="1"/>
  <c r="C52" i="1" s="1"/>
  <c r="F23" i="1" l="1"/>
  <c r="F24" i="1" s="1"/>
  <c r="F8" i="1"/>
  <c r="F7" i="1"/>
  <c r="F6" i="1"/>
  <c r="F12" i="1" l="1"/>
  <c r="C51" i="1" s="1"/>
  <c r="F41" i="1"/>
  <c r="F42" i="1" s="1"/>
  <c r="F13" i="1" l="1"/>
  <c r="F14" i="1" s="1"/>
  <c r="C54" i="1"/>
  <c r="C55" i="1" l="1"/>
  <c r="C56" i="1" s="1"/>
</calcChain>
</file>

<file path=xl/sharedStrings.xml><?xml version="1.0" encoding="utf-8"?>
<sst xmlns="http://schemas.openxmlformats.org/spreadsheetml/2006/main" count="85" uniqueCount="65">
  <si>
    <t>Naziv stavke
TARIFA</t>
  </si>
  <si>
    <t>Opis stavke (tarifa)</t>
  </si>
  <si>
    <t>1</t>
  </si>
  <si>
    <t>Naziv stavke
UREĐAJ</t>
  </si>
  <si>
    <t>TIP 1</t>
  </si>
  <si>
    <t>TIP 2</t>
  </si>
  <si>
    <t>REKAPITULACIJA</t>
  </si>
  <si>
    <t>Ukupno tarife (bez PDV-a)</t>
  </si>
  <si>
    <t>Sveukupno tarife (sa PDV-om)</t>
  </si>
  <si>
    <t>PDV (25 %)</t>
  </si>
  <si>
    <t>Jedinična cijena 
(bez PDV-a)</t>
  </si>
  <si>
    <t>Ukupni iznos za 
12 mjeseci 
(bez PDV-a)</t>
  </si>
  <si>
    <t>Količina
(KOM)</t>
  </si>
  <si>
    <t>Ukupno uređaji (bez PDV-a)</t>
  </si>
  <si>
    <t>Sveukupno uređaji (sa PDV-om)</t>
  </si>
  <si>
    <t>Ukupno za TIP 
uređaja
(bez PDV-a)</t>
  </si>
  <si>
    <t>2</t>
  </si>
  <si>
    <t>SVEUKUPNO sa PDV-om</t>
  </si>
  <si>
    <t>___________________________________________</t>
  </si>
  <si>
    <t>(mjesto i datum)</t>
  </si>
  <si>
    <t>__________________________________________________</t>
  </si>
  <si>
    <t>(čitko ime prezime ovlaštene osobe ponuditelja)</t>
  </si>
  <si>
    <t>(vlastoručni potpis ovlaštene osobe ponuditelja)</t>
  </si>
  <si>
    <t>M.P.</t>
  </si>
  <si>
    <t>A) MOBILNE TARIFE</t>
  </si>
  <si>
    <t>6 = 3 x 5 x 12</t>
  </si>
  <si>
    <t>Ponuđeno</t>
  </si>
  <si>
    <t>B) TARIFE ZA PODATKOVNI PROMET</t>
  </si>
  <si>
    <t>Ukupno tarife za podatkovni promet (bez PDV-a)</t>
  </si>
  <si>
    <t>C) UREĐAJI</t>
  </si>
  <si>
    <t>Obračunska jedinica za govorne usluge u RH je 1s</t>
  </si>
  <si>
    <t>Naknada za uspostavu poziva u Hrvatskoj i u roamingu 0kn (ne naplaćuje se).</t>
  </si>
  <si>
    <t>Ponuditelj se obavezuje omogućiti dostupnost svih opcija za poslovne korisnike.</t>
  </si>
  <si>
    <t>NAPOMENA:</t>
  </si>
  <si>
    <t>Obračunska jedinica za prijenos podataka je 10kb</t>
  </si>
  <si>
    <t>Garancija za sve isporučene mobilne uređaje mora biti minimalno 12 mjeseci od isporuke uređaja.</t>
  </si>
  <si>
    <t>Ponuđeni uređaji moraju biti novi i u tvorničkome pakiranju sa dokumentacijom na hrvatskom jeziku, pripadajućim informacijama i softwareom.</t>
  </si>
  <si>
    <t>A) MOBILNE TARIFE bez PDV-a</t>
  </si>
  <si>
    <t>B) TARIFE ZA PODATKOVNI PROMET bez PDV-a</t>
  </si>
  <si>
    <t>UKUPNO BEZ PDV-a</t>
  </si>
  <si>
    <t>Ponuđeni uređaj</t>
  </si>
  <si>
    <t>TARIFA 1</t>
  </si>
  <si>
    <t>TARIFA 2</t>
  </si>
  <si>
    <t>TARIFA 3</t>
  </si>
  <si>
    <t>TARIFA 4</t>
  </si>
  <si>
    <t>TARIFA 5</t>
  </si>
  <si>
    <t>Mjesečna naknada po priključku s uključenih minimalno 20 GB podatkovnog prometa (4G/LTE)</t>
  </si>
  <si>
    <t>TIP 3</t>
  </si>
  <si>
    <t xml:space="preserve">Ponuditelj je obavezan priložiti tehničku specifikaciju za svaki ponuđeni uređaj. </t>
  </si>
  <si>
    <t xml:space="preserve">Opis stavke (uređaj) </t>
  </si>
  <si>
    <t>Ukoliko Ponuditelj nudi jednakovrijedan uređaj, isti mora zadovoljiti navedene specifikacije.</t>
  </si>
  <si>
    <t xml:space="preserve">Mjesečna naknada za mobilni govorni priključak kategorije 4 s uključenim sljedećim uslugama:
- neograničeni VPN pozivi
- neograničeni pozivi unutar mreže Ponuditelja (fiksne i mobilne)
- minimalno 10 000 minuta prema svim ostalim mrežama unutar Hrvatske
- minimalno 1 GB podatkovnog prometa po maksimalnoj brzini </t>
  </si>
  <si>
    <t>TIP 4</t>
  </si>
  <si>
    <t>Mjesečna naknada za mobilni govorni priključak kategorije 1 s uključenim sljedećim uslugama:
- neograničeni VPN pozivi
- neograničeni pozivi unutar mreže Ponuditelja (fiksne i mobilne)
- neograničeni pozivi prema svim ostalim mrežama unutar Hrvatske
- minimalno 30 GB podatkovnog prometa po maksimalnoj brzini
- neograničene SMS poruke prema mrežama unutar Hrvatske</t>
  </si>
  <si>
    <t>Mjesečna naknada za mobilni govorni priključak kategorije 2 s uključenim sljedećim uslugama:
- neograničeni VPN pozivi
- neograničeni pozivi unutar mreže Ponuditelja (fiksne i mobilne)
- minimalno 350 minuta prema svim mrežama unutar Hrvatske
- minimalno 20 GB podatkovnog prometa po maksimalnoj brzini 
- minimalno 100 SMS poruka prema mrežama unutar Hrvatske</t>
  </si>
  <si>
    <t>Mjesečna naknada za mobilni govorni priključak kategorije 3 s uključenim sljedećim uslugama:
- neograničeni VPN pozivi
- neograničeni pozivi unutar mreže Ponuditelja (fiksne i mobilne)
- minimalno 350 minuta prema svim mrežama unutar Hrvatske
- minimalno 16 GB podatkovnog prometa po maksimalnoj brzini 
- minimalno 50 SMS poruka prema mrežama unutar Hrvatske</t>
  </si>
  <si>
    <t xml:space="preserve">Mjesečna naknada za mobilni govorni priključak kategorije 5 s uključenim sljedećim uslugama:
- neograničeni VPN pozivi 
- minimalno 200 MB podatkovnog prometa po maksimalnoj brzini </t>
  </si>
  <si>
    <t>Područje	GSM/HSPA/LTE
Prijenos podataka	≥USB/WiFi/Bluetooth
OS 	≥Android 10
Zaslon 	≥6.52“ 720 x 1600 pixela
Povezivost	≥  WiFi 802,11  a/b/g/n
Navigacija	≥GPS 
Kamera	≥ 8 MP 
Memorija	≥2GB RAM  32GB ROM 
CPU	≥Quad-core 2.0 GHz 
Baterija	≥ 5000 mAh
NAPOMENA:
(Obavezno priložiti tehničku specifikaciju ponuđenog uređaja)</t>
  </si>
  <si>
    <t>Usluga dodatne SIM kartice koje moraju biti vezane uz jedan pretplatnički broj i uz jednu tarifu; minute i SMS poruke, te podatkovni promet iz određene tarife mogu se dijeliti na više GSM telefona ili modema</t>
  </si>
  <si>
    <t>PRILOG II. - Troškovnik - tehnička specifikacija - Usluge mobilne telefonije BN/02/2023</t>
  </si>
  <si>
    <r>
      <rPr>
        <b/>
        <sz val="9"/>
        <color theme="1"/>
        <rFont val="Times New Roman"/>
        <family val="1"/>
        <charset val="238"/>
      </rPr>
      <t xml:space="preserve">Područje	GSM/HSPA/LTE/5G
Prijenos podataka	≥ USB/WiFi/Bluetooth
OS 	≥ iOS 16
Zaslon 	≥ 6.1', 1179 x 2556 pixela
Povezivost	≥ Wi-Fi 802.11 a/b/g/n/ac/6
Navigacija	≥ GPS
Kamera	≥ 48MP + 12MP + 12MP
Memorija	≥  256GB ROM 
Procesor	≥ Apple A16 Bionic
Funkcionalnost	≥ IP68
</t>
    </r>
    <r>
      <rPr>
        <sz val="9"/>
        <color theme="1"/>
        <rFont val="Times New Roman"/>
        <family val="1"/>
        <charset val="238"/>
      </rPr>
      <t xml:space="preserve">
</t>
    </r>
    <r>
      <rPr>
        <b/>
        <u/>
        <sz val="9"/>
        <color theme="1"/>
        <rFont val="Times New Roman"/>
        <family val="1"/>
        <charset val="238"/>
      </rPr>
      <t>NAPOMENA:</t>
    </r>
    <r>
      <rPr>
        <sz val="9"/>
        <color theme="1"/>
        <rFont val="Times New Roman"/>
        <family val="1"/>
        <charset val="238"/>
      </rPr>
      <t xml:space="preserve">
</t>
    </r>
    <r>
      <rPr>
        <b/>
        <sz val="9"/>
        <color theme="1"/>
        <rFont val="Times New Roman"/>
        <family val="1"/>
        <charset val="238"/>
      </rPr>
      <t xml:space="preserve">(Obavezno priložiti tehničku specifikaciju ponuđenog uređaja)
</t>
    </r>
  </si>
  <si>
    <r>
      <t xml:space="preserve">Područje	GSM/HSPA/LTE/5G
Prijenos podataka	≥ USB/WiFi/Bluetooth
OS 	≥ Android 12
Zaslon 	≥ 6.1', 1080 x 2340 pixela
Povezivost	≥ Wi-Fi 802.11 a/b/g/n/ac/6
Navigacija	≥ GPS
Kamera	≥ 50MP + 10MP + 12MP
Memorija	≥  8GB RAM 128GB ROM 
CPU	≥ Octa-core (1x2.8 GHz, 3x2.50 GHz, 4x1.8 GHz)
Funkcionalnost	≥ IP68
</t>
    </r>
    <r>
      <rPr>
        <b/>
        <u/>
        <sz val="9"/>
        <color theme="1"/>
        <rFont val="Times New Roman"/>
        <family val="1"/>
        <charset val="238"/>
      </rPr>
      <t xml:space="preserve">
NAPOMENA:</t>
    </r>
    <r>
      <rPr>
        <b/>
        <sz val="9"/>
        <color theme="1"/>
        <rFont val="Times New Roman"/>
        <family val="1"/>
        <charset val="238"/>
      </rPr>
      <t xml:space="preserve">
(Obavezno priložiti tehničku specifikaciju ponuđenog uređaja)
</t>
    </r>
  </si>
  <si>
    <r>
      <t xml:space="preserve">Uređaj (stick) za podatkovne kartice
Tehnologija	GSM, GPRS, EDGE, UMTS, HSDPA, LTE
Podržano spajanje	≥32 korisnika
OS 	≥Windows 10
Povezivost	≥WiFi 802,11 a/b/g/n/ac, Micro USB
Baterija	2000 mAh
</t>
    </r>
    <r>
      <rPr>
        <b/>
        <u/>
        <sz val="9"/>
        <rFont val="Times New Roman"/>
        <family val="1"/>
        <charset val="238"/>
      </rPr>
      <t>NAPOMENA:</t>
    </r>
    <r>
      <rPr>
        <b/>
        <sz val="9"/>
        <rFont val="Times New Roman"/>
        <family val="1"/>
        <charset val="238"/>
      </rPr>
      <t xml:space="preserve">
(Obavezno priložiti tehničku specifikaciju ponuđenog uređaja)</t>
    </r>
  </si>
  <si>
    <t>Mjesečna naknada po priključku s uključenih minimalno 100 GB podatkovnog prometa (4G/LTE)</t>
  </si>
  <si>
    <t>TARIFA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</si>
</sst>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1" xfId="0" quotePrefix="1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164" fontId="5" fillId="3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right" vertical="center"/>
    </xf>
    <xf numFmtId="164" fontId="5" fillId="0" borderId="6" xfId="1" applyNumberFormat="1" applyFont="1" applyFill="1" applyBorder="1" applyAlignment="1">
      <alignment horizontal="right" vertical="center"/>
    </xf>
    <xf numFmtId="164" fontId="3" fillId="0" borderId="0" xfId="0" applyNumberFormat="1" applyFont="1"/>
    <xf numFmtId="1" fontId="4" fillId="0" borderId="3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right" vertical="center"/>
    </xf>
    <xf numFmtId="49" fontId="6" fillId="0" borderId="11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49" fontId="4" fillId="0" borderId="16" xfId="0" applyNumberFormat="1" applyFont="1" applyFill="1" applyBorder="1" applyAlignment="1">
      <alignment horizontal="center" vertical="center" wrapText="1"/>
    </xf>
    <xf numFmtId="44" fontId="4" fillId="3" borderId="17" xfId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3" borderId="14" xfId="1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49" fontId="8" fillId="0" borderId="3" xfId="0" quotePrefix="1" applyNumberFormat="1" applyFont="1" applyFill="1" applyBorder="1" applyAlignment="1">
      <alignment horizontal="left" vertical="center" wrapText="1"/>
    </xf>
    <xf numFmtId="44" fontId="6" fillId="3" borderId="3" xfId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49" fontId="9" fillId="0" borderId="1" xfId="0" quotePrefix="1" applyNumberFormat="1" applyFont="1" applyFill="1" applyBorder="1" applyAlignment="1">
      <alignment horizontal="left" vertical="center" wrapText="1"/>
    </xf>
    <xf numFmtId="44" fontId="6" fillId="3" borderId="1" xfId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49" fontId="11" fillId="0" borderId="8" xfId="0" quotePrefix="1" applyNumberFormat="1" applyFont="1" applyFill="1" applyBorder="1" applyAlignment="1">
      <alignment horizontal="left" vertical="center" wrapText="1"/>
    </xf>
    <xf numFmtId="44" fontId="6" fillId="3" borderId="8" xfId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3" fillId="0" borderId="0" xfId="0" applyFont="1" applyBorder="1"/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="115" zoomScaleNormal="115" workbookViewId="0">
      <selection activeCell="E40" sqref="E40"/>
    </sheetView>
  </sheetViews>
  <sheetFormatPr defaultRowHeight="15" x14ac:dyDescent="0.25"/>
  <cols>
    <col min="1" max="1" width="12" style="1" bestFit="1" customWidth="1"/>
    <col min="2" max="2" width="47.140625" style="1" bestFit="1" customWidth="1"/>
    <col min="3" max="3" width="8" style="1" bestFit="1" customWidth="1"/>
    <col min="4" max="4" width="30.7109375" style="1" customWidth="1"/>
    <col min="5" max="5" width="15.140625" style="1" bestFit="1" customWidth="1"/>
    <col min="6" max="6" width="21" style="1" bestFit="1" customWidth="1"/>
    <col min="7" max="7" width="9.140625" style="1"/>
    <col min="8" max="8" width="66.140625" style="1" customWidth="1"/>
    <col min="9" max="9" width="9.140625" style="1"/>
    <col min="10" max="10" width="10.7109375" style="1" bestFit="1" customWidth="1"/>
    <col min="11" max="16384" width="9.140625" style="1"/>
  </cols>
  <sheetData>
    <row r="1" spans="1:10" ht="18.75" x14ac:dyDescent="0.3">
      <c r="A1" s="77" t="s">
        <v>59</v>
      </c>
      <c r="B1" s="77"/>
      <c r="C1" s="77"/>
      <c r="D1" s="77"/>
      <c r="E1" s="77"/>
      <c r="F1" s="77"/>
    </row>
    <row r="2" spans="1:10" ht="15.75" thickBot="1" x14ac:dyDescent="0.3"/>
    <row r="3" spans="1:10" ht="19.5" thickBot="1" x14ac:dyDescent="0.3">
      <c r="A3" s="94" t="s">
        <v>24</v>
      </c>
      <c r="B3" s="95"/>
      <c r="C3" s="95"/>
      <c r="D3" s="95"/>
      <c r="E3" s="95"/>
      <c r="F3" s="96"/>
    </row>
    <row r="4" spans="1:10" ht="43.5" thickBot="1" x14ac:dyDescent="0.3">
      <c r="A4" s="2" t="s">
        <v>0</v>
      </c>
      <c r="B4" s="3" t="s">
        <v>1</v>
      </c>
      <c r="C4" s="4" t="s">
        <v>12</v>
      </c>
      <c r="D4" s="5" t="s">
        <v>26</v>
      </c>
      <c r="E4" s="5" t="s">
        <v>10</v>
      </c>
      <c r="F4" s="6" t="s">
        <v>11</v>
      </c>
    </row>
    <row r="5" spans="1:10" ht="15.75" thickBot="1" x14ac:dyDescent="0.3">
      <c r="A5" s="7" t="s">
        <v>2</v>
      </c>
      <c r="B5" s="8">
        <v>2</v>
      </c>
      <c r="C5" s="9">
        <v>3</v>
      </c>
      <c r="D5" s="10">
        <v>4</v>
      </c>
      <c r="E5" s="10">
        <v>5</v>
      </c>
      <c r="F5" s="11" t="s">
        <v>25</v>
      </c>
    </row>
    <row r="6" spans="1:10" ht="96" x14ac:dyDescent="0.25">
      <c r="A6" s="12" t="s">
        <v>41</v>
      </c>
      <c r="B6" s="13" t="s">
        <v>53</v>
      </c>
      <c r="C6" s="71">
        <v>7</v>
      </c>
      <c r="D6" s="14"/>
      <c r="E6" s="15">
        <v>0</v>
      </c>
      <c r="F6" s="16">
        <f t="shared" ref="F6:F11" si="0">(C6*E6)*12</f>
        <v>0</v>
      </c>
    </row>
    <row r="7" spans="1:10" ht="84" x14ac:dyDescent="0.25">
      <c r="A7" s="17" t="s">
        <v>42</v>
      </c>
      <c r="B7" s="18" t="s">
        <v>54</v>
      </c>
      <c r="C7" s="72">
        <v>30</v>
      </c>
      <c r="D7" s="19"/>
      <c r="E7" s="20">
        <v>0</v>
      </c>
      <c r="F7" s="21">
        <f t="shared" si="0"/>
        <v>0</v>
      </c>
    </row>
    <row r="8" spans="1:10" ht="84" x14ac:dyDescent="0.25">
      <c r="A8" s="17" t="s">
        <v>43</v>
      </c>
      <c r="B8" s="18" t="s">
        <v>55</v>
      </c>
      <c r="C8" s="72">
        <v>296</v>
      </c>
      <c r="D8" s="19"/>
      <c r="E8" s="20">
        <v>0</v>
      </c>
      <c r="F8" s="21">
        <f t="shared" si="0"/>
        <v>0</v>
      </c>
    </row>
    <row r="9" spans="1:10" ht="84" x14ac:dyDescent="0.25">
      <c r="A9" s="12" t="s">
        <v>44</v>
      </c>
      <c r="B9" s="18" t="s">
        <v>51</v>
      </c>
      <c r="C9" s="71">
        <v>2</v>
      </c>
      <c r="D9" s="14"/>
      <c r="E9" s="15">
        <v>0</v>
      </c>
      <c r="F9" s="21">
        <f t="shared" si="0"/>
        <v>0</v>
      </c>
    </row>
    <row r="10" spans="1:10" ht="60" x14ac:dyDescent="0.25">
      <c r="A10" s="12" t="s">
        <v>45</v>
      </c>
      <c r="B10" s="18" t="s">
        <v>56</v>
      </c>
      <c r="C10" s="71">
        <v>19</v>
      </c>
      <c r="D10" s="14"/>
      <c r="E10" s="15">
        <v>0</v>
      </c>
      <c r="F10" s="21">
        <f t="shared" si="0"/>
        <v>0</v>
      </c>
      <c r="J10" s="22"/>
    </row>
    <row r="11" spans="1:10" ht="48.75" thickBot="1" x14ac:dyDescent="0.3">
      <c r="A11" s="12" t="s">
        <v>64</v>
      </c>
      <c r="B11" s="13" t="s">
        <v>58</v>
      </c>
      <c r="C11" s="71">
        <v>6</v>
      </c>
      <c r="D11" s="14"/>
      <c r="E11" s="15">
        <v>0</v>
      </c>
      <c r="F11" s="21">
        <f t="shared" si="0"/>
        <v>0</v>
      </c>
      <c r="J11" s="22"/>
    </row>
    <row r="12" spans="1:10" x14ac:dyDescent="0.25">
      <c r="A12" s="82" t="s">
        <v>7</v>
      </c>
      <c r="B12" s="83"/>
      <c r="C12" s="23"/>
      <c r="D12" s="23"/>
      <c r="E12" s="24"/>
      <c r="F12" s="25">
        <f>SUM(F6:F11)</f>
        <v>0</v>
      </c>
    </row>
    <row r="13" spans="1:10" x14ac:dyDescent="0.25">
      <c r="A13" s="84" t="s">
        <v>9</v>
      </c>
      <c r="B13" s="85"/>
      <c r="C13" s="26"/>
      <c r="D13" s="26"/>
      <c r="E13" s="27"/>
      <c r="F13" s="28">
        <f>F12/100*25</f>
        <v>0</v>
      </c>
    </row>
    <row r="14" spans="1:10" ht="15.75" thickBot="1" x14ac:dyDescent="0.3">
      <c r="A14" s="86" t="s">
        <v>8</v>
      </c>
      <c r="B14" s="87"/>
      <c r="C14" s="29"/>
      <c r="D14" s="29"/>
      <c r="E14" s="30"/>
      <c r="F14" s="31">
        <f>F12+F13</f>
        <v>0</v>
      </c>
    </row>
    <row r="15" spans="1:10" x14ac:dyDescent="0.25">
      <c r="A15" s="32"/>
      <c r="B15" s="32"/>
      <c r="C15" s="33"/>
      <c r="D15" s="34"/>
      <c r="E15" s="34"/>
    </row>
    <row r="16" spans="1:10" ht="15.75" thickBot="1" x14ac:dyDescent="0.3">
      <c r="A16" s="32"/>
      <c r="B16" s="32"/>
      <c r="C16" s="33"/>
      <c r="D16" s="34"/>
      <c r="E16" s="34"/>
    </row>
    <row r="17" spans="1:6" ht="19.5" thickBot="1" x14ac:dyDescent="0.3">
      <c r="A17" s="94" t="s">
        <v>27</v>
      </c>
      <c r="B17" s="95"/>
      <c r="C17" s="95"/>
      <c r="D17" s="95"/>
      <c r="E17" s="95"/>
      <c r="F17" s="96"/>
    </row>
    <row r="18" spans="1:6" ht="43.5" thickBot="1" x14ac:dyDescent="0.3">
      <c r="A18" s="2" t="s">
        <v>0</v>
      </c>
      <c r="B18" s="3" t="s">
        <v>1</v>
      </c>
      <c r="C18" s="4" t="s">
        <v>12</v>
      </c>
      <c r="D18" s="5" t="s">
        <v>26</v>
      </c>
      <c r="E18" s="5" t="s">
        <v>10</v>
      </c>
      <c r="F18" s="6" t="s">
        <v>11</v>
      </c>
    </row>
    <row r="19" spans="1:6" ht="15.75" thickBot="1" x14ac:dyDescent="0.3">
      <c r="A19" s="7" t="s">
        <v>2</v>
      </c>
      <c r="B19" s="8">
        <v>2</v>
      </c>
      <c r="C19" s="9">
        <v>3</v>
      </c>
      <c r="D19" s="10">
        <v>4</v>
      </c>
      <c r="E19" s="10">
        <v>5</v>
      </c>
      <c r="F19" s="11" t="s">
        <v>25</v>
      </c>
    </row>
    <row r="20" spans="1:6" ht="24" x14ac:dyDescent="0.25">
      <c r="A20" s="12" t="s">
        <v>2</v>
      </c>
      <c r="B20" s="35" t="s">
        <v>46</v>
      </c>
      <c r="C20" s="71">
        <v>5</v>
      </c>
      <c r="D20" s="14"/>
      <c r="E20" s="15">
        <v>0</v>
      </c>
      <c r="F20" s="16">
        <f>(C20*E20)*12</f>
        <v>0</v>
      </c>
    </row>
    <row r="21" spans="1:6" ht="24.75" thickBot="1" x14ac:dyDescent="0.3">
      <c r="A21" s="12" t="s">
        <v>16</v>
      </c>
      <c r="B21" s="35" t="s">
        <v>63</v>
      </c>
      <c r="C21" s="71">
        <v>1</v>
      </c>
      <c r="D21" s="14"/>
      <c r="E21" s="15">
        <v>0</v>
      </c>
      <c r="F21" s="16">
        <f>(C21*E21)*12</f>
        <v>0</v>
      </c>
    </row>
    <row r="22" spans="1:6" x14ac:dyDescent="0.25">
      <c r="A22" s="82" t="s">
        <v>28</v>
      </c>
      <c r="B22" s="83"/>
      <c r="C22" s="23"/>
      <c r="D22" s="23"/>
      <c r="E22" s="24"/>
      <c r="F22" s="25">
        <f>SUM(F20:F21)</f>
        <v>0</v>
      </c>
    </row>
    <row r="23" spans="1:6" x14ac:dyDescent="0.25">
      <c r="A23" s="84" t="s">
        <v>9</v>
      </c>
      <c r="B23" s="85"/>
      <c r="C23" s="26"/>
      <c r="D23" s="26"/>
      <c r="E23" s="27"/>
      <c r="F23" s="28">
        <f>F22/100*25</f>
        <v>0</v>
      </c>
    </row>
    <row r="24" spans="1:6" ht="15.75" thickBot="1" x14ac:dyDescent="0.3">
      <c r="A24" s="86" t="s">
        <v>8</v>
      </c>
      <c r="B24" s="87"/>
      <c r="C24" s="29"/>
      <c r="D24" s="29"/>
      <c r="E24" s="30"/>
      <c r="F24" s="31">
        <f>F22+F23</f>
        <v>0</v>
      </c>
    </row>
    <row r="25" spans="1:6" x14ac:dyDescent="0.25">
      <c r="A25" s="32"/>
      <c r="B25" s="32"/>
      <c r="C25" s="33"/>
      <c r="D25" s="34"/>
      <c r="E25" s="34"/>
    </row>
    <row r="26" spans="1:6" x14ac:dyDescent="0.25">
      <c r="A26" s="36" t="s">
        <v>33</v>
      </c>
    </row>
    <row r="27" spans="1:6" x14ac:dyDescent="0.25">
      <c r="A27" s="36" t="s">
        <v>30</v>
      </c>
      <c r="B27" s="36"/>
      <c r="C27" s="36"/>
      <c r="D27" s="36"/>
    </row>
    <row r="28" spans="1:6" x14ac:dyDescent="0.25">
      <c r="A28" s="36" t="s">
        <v>34</v>
      </c>
      <c r="B28" s="36"/>
      <c r="C28" s="36"/>
      <c r="D28" s="36"/>
    </row>
    <row r="29" spans="1:6" ht="15" customHeight="1" x14ac:dyDescent="0.25">
      <c r="A29" s="36" t="s">
        <v>31</v>
      </c>
      <c r="B29" s="36"/>
      <c r="C29" s="36"/>
      <c r="D29" s="36"/>
    </row>
    <row r="30" spans="1:6" ht="15" customHeight="1" x14ac:dyDescent="0.25">
      <c r="A30" s="36" t="s">
        <v>32</v>
      </c>
      <c r="B30" s="36"/>
      <c r="C30" s="36"/>
      <c r="D30" s="36"/>
    </row>
    <row r="31" spans="1:6" x14ac:dyDescent="0.25">
      <c r="A31" s="32"/>
      <c r="B31" s="32"/>
      <c r="C31" s="33"/>
      <c r="D31" s="34"/>
      <c r="E31" s="34"/>
    </row>
    <row r="32" spans="1:6" ht="15.75" thickBot="1" x14ac:dyDescent="0.3">
      <c r="A32" s="32"/>
      <c r="B32" s="32"/>
      <c r="C32" s="33"/>
      <c r="D32" s="34"/>
      <c r="E32" s="34"/>
    </row>
    <row r="33" spans="1:6" ht="19.5" thickBot="1" x14ac:dyDescent="0.3">
      <c r="A33" s="94" t="s">
        <v>29</v>
      </c>
      <c r="B33" s="95"/>
      <c r="C33" s="95"/>
      <c r="D33" s="95"/>
      <c r="E33" s="95"/>
      <c r="F33" s="96"/>
    </row>
    <row r="34" spans="1:6" ht="43.5" thickBot="1" x14ac:dyDescent="0.3">
      <c r="A34" s="37" t="s">
        <v>3</v>
      </c>
      <c r="B34" s="8" t="s">
        <v>49</v>
      </c>
      <c r="C34" s="9" t="s">
        <v>12</v>
      </c>
      <c r="D34" s="38" t="s">
        <v>40</v>
      </c>
      <c r="E34" s="10" t="s">
        <v>10</v>
      </c>
      <c r="F34" s="39" t="s">
        <v>15</v>
      </c>
    </row>
    <row r="35" spans="1:6" ht="15.75" thickBot="1" x14ac:dyDescent="0.3">
      <c r="A35" s="40" t="s">
        <v>2</v>
      </c>
      <c r="B35" s="41" t="s">
        <v>16</v>
      </c>
      <c r="C35" s="41">
        <v>3</v>
      </c>
      <c r="D35" s="42">
        <v>4</v>
      </c>
      <c r="E35" s="43">
        <v>5</v>
      </c>
      <c r="F35" s="44">
        <v>6</v>
      </c>
    </row>
    <row r="36" spans="1:6" ht="192" x14ac:dyDescent="0.25">
      <c r="A36" s="67" t="s">
        <v>4</v>
      </c>
      <c r="B36" s="45" t="s">
        <v>60</v>
      </c>
      <c r="C36" s="73">
        <v>12</v>
      </c>
      <c r="D36" s="46"/>
      <c r="E36" s="47">
        <v>0</v>
      </c>
      <c r="F36" s="48">
        <f>C36*E36</f>
        <v>0</v>
      </c>
    </row>
    <row r="37" spans="1:6" ht="192" x14ac:dyDescent="0.25">
      <c r="A37" s="68" t="s">
        <v>5</v>
      </c>
      <c r="B37" s="49" t="s">
        <v>61</v>
      </c>
      <c r="C37" s="74">
        <v>2</v>
      </c>
      <c r="D37" s="50"/>
      <c r="E37" s="20">
        <v>0</v>
      </c>
      <c r="F37" s="51">
        <f>C37*E37</f>
        <v>0</v>
      </c>
    </row>
    <row r="38" spans="1:6" ht="168" x14ac:dyDescent="0.25">
      <c r="A38" s="69" t="s">
        <v>47</v>
      </c>
      <c r="B38" s="49" t="s">
        <v>57</v>
      </c>
      <c r="C38" s="74">
        <v>10</v>
      </c>
      <c r="D38" s="50"/>
      <c r="E38" s="20">
        <v>0</v>
      </c>
      <c r="F38" s="51">
        <f>C38*E38</f>
        <v>0</v>
      </c>
    </row>
    <row r="39" spans="1:6" ht="144.75" thickBot="1" x14ac:dyDescent="0.3">
      <c r="A39" s="70" t="s">
        <v>52</v>
      </c>
      <c r="B39" s="52" t="s">
        <v>62</v>
      </c>
      <c r="C39" s="75">
        <v>6</v>
      </c>
      <c r="D39" s="53"/>
      <c r="E39" s="54">
        <v>0</v>
      </c>
      <c r="F39" s="55">
        <f>C39*E39</f>
        <v>0</v>
      </c>
    </row>
    <row r="40" spans="1:6" x14ac:dyDescent="0.25">
      <c r="A40" s="92" t="s">
        <v>13</v>
      </c>
      <c r="B40" s="93"/>
      <c r="C40" s="64"/>
      <c r="D40" s="65"/>
      <c r="E40" s="65"/>
      <c r="F40" s="66">
        <f>SUM(F36:F39)</f>
        <v>0</v>
      </c>
    </row>
    <row r="41" spans="1:6" x14ac:dyDescent="0.25">
      <c r="A41" s="88" t="s">
        <v>9</v>
      </c>
      <c r="B41" s="89"/>
      <c r="C41" s="26"/>
      <c r="D41" s="27"/>
      <c r="E41" s="27"/>
      <c r="F41" s="56">
        <f>F40/100*25</f>
        <v>0</v>
      </c>
    </row>
    <row r="42" spans="1:6" ht="15.75" thickBot="1" x14ac:dyDescent="0.3">
      <c r="A42" s="90" t="s">
        <v>14</v>
      </c>
      <c r="B42" s="91"/>
      <c r="C42" s="29"/>
      <c r="D42" s="30"/>
      <c r="E42" s="30"/>
      <c r="F42" s="57">
        <f>F40+F41</f>
        <v>0</v>
      </c>
    </row>
    <row r="44" spans="1:6" x14ac:dyDescent="0.25">
      <c r="A44" s="36" t="s">
        <v>33</v>
      </c>
    </row>
    <row r="45" spans="1:6" x14ac:dyDescent="0.25">
      <c r="A45" s="36" t="s">
        <v>50</v>
      </c>
    </row>
    <row r="46" spans="1:6" x14ac:dyDescent="0.25">
      <c r="A46" s="36" t="s">
        <v>48</v>
      </c>
    </row>
    <row r="47" spans="1:6" x14ac:dyDescent="0.25">
      <c r="A47" s="36" t="s">
        <v>36</v>
      </c>
    </row>
    <row r="48" spans="1:6" x14ac:dyDescent="0.25">
      <c r="A48" s="36" t="s">
        <v>35</v>
      </c>
    </row>
    <row r="49" spans="1:6" ht="15.75" thickBot="1" x14ac:dyDescent="0.3"/>
    <row r="50" spans="1:6" ht="19.5" thickBot="1" x14ac:dyDescent="0.35">
      <c r="A50" s="58"/>
      <c r="B50" s="97" t="s">
        <v>6</v>
      </c>
      <c r="C50" s="98"/>
      <c r="D50" s="99"/>
    </row>
    <row r="51" spans="1:6" ht="15.75" customHeight="1" x14ac:dyDescent="0.25">
      <c r="A51" s="59"/>
      <c r="B51" s="60" t="s">
        <v>37</v>
      </c>
      <c r="C51" s="80">
        <f>F12</f>
        <v>0</v>
      </c>
      <c r="D51" s="81"/>
    </row>
    <row r="52" spans="1:6" ht="15.75" customHeight="1" x14ac:dyDescent="0.25">
      <c r="A52" s="59"/>
      <c r="B52" s="61" t="s">
        <v>38</v>
      </c>
      <c r="C52" s="100">
        <f>F22</f>
        <v>0</v>
      </c>
      <c r="D52" s="101"/>
    </row>
    <row r="53" spans="1:6" ht="15.75" customHeight="1" thickBot="1" x14ac:dyDescent="0.3">
      <c r="A53" s="59"/>
      <c r="B53" s="62" t="s">
        <v>29</v>
      </c>
      <c r="C53" s="78">
        <f>F40</f>
        <v>0</v>
      </c>
      <c r="D53" s="79"/>
    </row>
    <row r="54" spans="1:6" ht="15.75" customHeight="1" x14ac:dyDescent="0.25">
      <c r="A54" s="59"/>
      <c r="B54" s="63" t="s">
        <v>39</v>
      </c>
      <c r="C54" s="102">
        <f>SUM(C51:D53)</f>
        <v>0</v>
      </c>
      <c r="D54" s="103"/>
    </row>
    <row r="55" spans="1:6" ht="15.75" customHeight="1" x14ac:dyDescent="0.25">
      <c r="A55" s="59"/>
      <c r="B55" s="61" t="s">
        <v>9</v>
      </c>
      <c r="C55" s="100">
        <f>C54/100*25</f>
        <v>0</v>
      </c>
      <c r="D55" s="101"/>
    </row>
    <row r="56" spans="1:6" ht="16.5" customHeight="1" thickBot="1" x14ac:dyDescent="0.3">
      <c r="A56" s="59"/>
      <c r="B56" s="62" t="s">
        <v>17</v>
      </c>
      <c r="C56" s="78">
        <f>C54+C55</f>
        <v>0</v>
      </c>
      <c r="D56" s="79"/>
    </row>
    <row r="59" spans="1:6" x14ac:dyDescent="0.25">
      <c r="A59" s="76" t="s">
        <v>18</v>
      </c>
      <c r="B59" s="76"/>
      <c r="D59" s="76" t="s">
        <v>20</v>
      </c>
      <c r="E59" s="76"/>
      <c r="F59" s="76"/>
    </row>
    <row r="60" spans="1:6" x14ac:dyDescent="0.25">
      <c r="A60" s="76" t="s">
        <v>19</v>
      </c>
      <c r="B60" s="76"/>
      <c r="D60" s="76" t="s">
        <v>21</v>
      </c>
      <c r="E60" s="76"/>
      <c r="F60" s="76"/>
    </row>
    <row r="63" spans="1:6" x14ac:dyDescent="0.25">
      <c r="C63" s="1" t="s">
        <v>23</v>
      </c>
      <c r="D63" s="76" t="s">
        <v>20</v>
      </c>
      <c r="E63" s="76"/>
      <c r="F63" s="76"/>
    </row>
    <row r="64" spans="1:6" x14ac:dyDescent="0.25">
      <c r="D64" s="76" t="s">
        <v>22</v>
      </c>
      <c r="E64" s="76"/>
      <c r="F64" s="76"/>
    </row>
  </sheetData>
  <mergeCells count="26">
    <mergeCell ref="B50:D50"/>
    <mergeCell ref="C55:D55"/>
    <mergeCell ref="A3:F3"/>
    <mergeCell ref="A17:F17"/>
    <mergeCell ref="A22:B22"/>
    <mergeCell ref="A23:B23"/>
    <mergeCell ref="A24:B24"/>
    <mergeCell ref="C52:D52"/>
    <mergeCell ref="C53:D53"/>
    <mergeCell ref="C54:D54"/>
    <mergeCell ref="D64:F64"/>
    <mergeCell ref="A59:B59"/>
    <mergeCell ref="A60:B60"/>
    <mergeCell ref="A1:F1"/>
    <mergeCell ref="D59:F59"/>
    <mergeCell ref="D60:F60"/>
    <mergeCell ref="D63:F63"/>
    <mergeCell ref="C56:D56"/>
    <mergeCell ref="C51:D51"/>
    <mergeCell ref="A12:B12"/>
    <mergeCell ref="A13:B13"/>
    <mergeCell ref="A14:B14"/>
    <mergeCell ref="A41:B41"/>
    <mergeCell ref="A42:B42"/>
    <mergeCell ref="A40:B40"/>
    <mergeCell ref="A33:F33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Juričan</cp:lastModifiedBy>
  <cp:lastPrinted>2022-12-13T13:10:13Z</cp:lastPrinted>
  <dcterms:created xsi:type="dcterms:W3CDTF">2018-10-30T14:22:15Z</dcterms:created>
  <dcterms:modified xsi:type="dcterms:W3CDTF">2022-12-14T12:58:14Z</dcterms:modified>
</cp:coreProperties>
</file>