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an\Google disk\_desktop\JAVNA NABAVA\2020\Nabava 2020\BN 2020\U postupku\BN-11-2020 Sredstva za čišćenje\Za objavu\"/>
    </mc:Choice>
  </mc:AlternateContent>
  <bookViews>
    <workbookView xWindow="0" yWindow="0" windowWidth="28800" windowHeight="120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List1!$A$1:$I$48</definedName>
  </definedNames>
  <calcPr calcId="162913"/>
</workbook>
</file>

<file path=xl/calcChain.xml><?xml version="1.0" encoding="utf-8"?>
<calcChain xmlns="http://schemas.openxmlformats.org/spreadsheetml/2006/main">
  <c r="I39" i="1" l="1"/>
  <c r="I40" i="1"/>
  <c r="I41" i="1"/>
  <c r="I42" i="1"/>
  <c r="I44" i="1" l="1"/>
  <c r="I43" i="1"/>
  <c r="I38" i="1" l="1"/>
  <c r="I37" i="1"/>
  <c r="I33" i="1"/>
  <c r="I32" i="1"/>
  <c r="I31" i="1"/>
  <c r="I27" i="1"/>
  <c r="I20" i="1"/>
  <c r="I21" i="1"/>
  <c r="I22" i="1"/>
  <c r="I23" i="1"/>
  <c r="I24" i="1"/>
  <c r="I25" i="1"/>
  <c r="I26" i="1"/>
  <c r="I19" i="1"/>
  <c r="I18" i="1"/>
  <c r="I14" i="1"/>
  <c r="I15" i="1" s="1"/>
  <c r="I10" i="1"/>
  <c r="I7" i="1"/>
  <c r="I8" i="1"/>
  <c r="I9" i="1"/>
  <c r="I6" i="1"/>
  <c r="I5" i="1"/>
  <c r="I45" i="1" l="1"/>
  <c r="I28" i="1"/>
  <c r="I11" i="1"/>
  <c r="I34" i="1"/>
  <c r="I46" i="1" l="1"/>
  <c r="I47" i="1" s="1"/>
  <c r="I48" i="1" s="1"/>
</calcChain>
</file>

<file path=xl/sharedStrings.xml><?xml version="1.0" encoding="utf-8"?>
<sst xmlns="http://schemas.openxmlformats.org/spreadsheetml/2006/main" count="136" uniqueCount="91">
  <si>
    <t>Proizvodi za čišćenje</t>
  </si>
  <si>
    <t>Redni broj</t>
  </si>
  <si>
    <t>Opis</t>
  </si>
  <si>
    <t>Jed. pakiranje</t>
  </si>
  <si>
    <t>Kol.</t>
  </si>
  <si>
    <t>Jedinična cijena bez PDV-a</t>
  </si>
  <si>
    <t>Iznos</t>
  </si>
  <si>
    <t>1.</t>
  </si>
  <si>
    <t>Max.1 lit</t>
  </si>
  <si>
    <t>lit</t>
  </si>
  <si>
    <t>2.</t>
  </si>
  <si>
    <t>Max. 1 lit</t>
  </si>
  <si>
    <t>3.</t>
  </si>
  <si>
    <t>7.</t>
  </si>
  <si>
    <t>1 lit</t>
  </si>
  <si>
    <t>Toaletni proizvodi</t>
  </si>
  <si>
    <t>8.</t>
  </si>
  <si>
    <t>Max. 0,100 kg</t>
  </si>
  <si>
    <t>kom</t>
  </si>
  <si>
    <t>10.</t>
  </si>
  <si>
    <t>11.</t>
  </si>
  <si>
    <t>12.</t>
  </si>
  <si>
    <t>13.</t>
  </si>
  <si>
    <t>14.</t>
  </si>
  <si>
    <t>pak</t>
  </si>
  <si>
    <t>15.</t>
  </si>
  <si>
    <t>Toaletni papir, ručnici – ubrusi za ruke</t>
  </si>
  <si>
    <t>25/1</t>
  </si>
  <si>
    <t>6.</t>
  </si>
  <si>
    <t>16.</t>
  </si>
  <si>
    <t>19.</t>
  </si>
  <si>
    <t>20.</t>
  </si>
  <si>
    <t>Jed. mj.</t>
  </si>
  <si>
    <t>UKUPNO PROIZVODI ZA ČIŠĆENJE</t>
  </si>
  <si>
    <t>UKUPNO TOALETNI PROIZVODI</t>
  </si>
  <si>
    <t>UKUPNO TOALETNI PAPIR, RUČNICI - UBRUSI ZA RUKE</t>
  </si>
  <si>
    <r>
      <t xml:space="preserve">Tekući sapun kao Kimberly-Clark Kimcare Profesional 6332/020 ili jednakovrijedan za spremnike </t>
    </r>
    <r>
      <rPr>
        <b/>
        <sz val="9"/>
        <color theme="1"/>
        <rFont val="Times New Roman"/>
        <family val="1"/>
        <charset val="238"/>
      </rPr>
      <t>Kimberly-Clark 6976 ili jednakovrijedan</t>
    </r>
    <r>
      <rPr>
        <sz val="9"/>
        <color theme="1"/>
        <rFont val="Times New Roman"/>
        <family val="1"/>
        <charset val="238"/>
      </rPr>
      <t>. U obzir dolaze i drugi jednakovrijedni proizvodi uz obvezu dobavljača da o svom trošku napravi zamjenu ili prilagodbu postojećoj opremi.*</t>
    </r>
  </si>
  <si>
    <r>
      <t xml:space="preserve">Toaletni papir u roli, dvoslojni </t>
    </r>
    <r>
      <rPr>
        <b/>
        <u/>
        <sz val="9"/>
        <rFont val="Times New Roman"/>
        <family val="1"/>
        <charset val="238"/>
      </rPr>
      <t>duljine minimalno 240 m</t>
    </r>
    <r>
      <rPr>
        <sz val="9"/>
        <rFont val="Times New Roman"/>
        <family val="1"/>
        <charset val="238"/>
      </rPr>
      <t xml:space="preserve"> bijele boje. Približne dimenzije role: vanjski promjer 27 cm (papir), unutarnji promjer 6,5 cm (kartonski tuljac za vodilicu), širina papira 9,7 cm. </t>
    </r>
    <r>
      <rPr>
        <b/>
        <sz val="9"/>
        <rFont val="Times New Roman"/>
        <family val="1"/>
        <charset val="238"/>
      </rPr>
      <t xml:space="preserve">Kimberly-Clark maxi Jumbo role ili jednakovrijedan* </t>
    </r>
  </si>
  <si>
    <t>21.</t>
  </si>
  <si>
    <t>22.</t>
  </si>
  <si>
    <t>Proizvođač</t>
  </si>
  <si>
    <t>4.</t>
  </si>
  <si>
    <t>5.</t>
  </si>
  <si>
    <t>9.</t>
  </si>
  <si>
    <t>PVC lopatica za smeće sa gumicom</t>
  </si>
  <si>
    <t>Sirkova metla 5x prošivena</t>
  </si>
  <si>
    <t>PVC kanta od 12 litara</t>
  </si>
  <si>
    <t>23.</t>
  </si>
  <si>
    <t>Ukupno</t>
  </si>
  <si>
    <t>Sveukupno</t>
  </si>
  <si>
    <t>17.</t>
  </si>
  <si>
    <t>18.</t>
  </si>
  <si>
    <t>PDV (25%)</t>
  </si>
  <si>
    <t>24.</t>
  </si>
  <si>
    <t>25.</t>
  </si>
  <si>
    <t>Zidni nosači/dozeri tekućeg sapuna (za stavku 6. troškovnika)</t>
  </si>
  <si>
    <t>Zidni nosači za role papira (za stavku 18. troškovnika)</t>
  </si>
  <si>
    <t>Ponuđeni proizvod</t>
  </si>
  <si>
    <r>
      <t>Sredstvo za ručno pranje suđa</t>
    </r>
    <r>
      <rPr>
        <b/>
        <sz val="9"/>
        <color theme="1"/>
        <rFont val="Times New Roman"/>
        <family val="1"/>
        <charset val="238"/>
      </rPr>
      <t xml:space="preserve"> Čarli (Labud d.o.o.)</t>
    </r>
  </si>
  <si>
    <r>
      <t xml:space="preserve">Sredstvo za čišćenje staklenih površina s pumpicom za raspršivanje, antistatički efekt, </t>
    </r>
    <r>
      <rPr>
        <b/>
        <sz val="9"/>
        <color theme="1"/>
        <rFont val="Times New Roman"/>
        <family val="1"/>
        <charset val="238"/>
      </rPr>
      <t>Ajax Crystal (Colgate - Palmolive (Hellas) S.A.I.C.)</t>
    </r>
  </si>
  <si>
    <r>
      <t xml:space="preserve">Sredstvo za čišćenje i otapanje vodenog kamenca sa sanitarija i anorganskih naslaga s osvježavajućim mirisom, </t>
    </r>
    <r>
      <rPr>
        <b/>
        <sz val="9"/>
        <color theme="1"/>
        <rFont val="Times New Roman"/>
        <family val="1"/>
        <charset val="238"/>
      </rPr>
      <t>Sanitar original (Labud d.o.o.)</t>
    </r>
  </si>
  <si>
    <r>
      <t xml:space="preserve">Sredstvo za čišćenja parketa i drvenih površina, </t>
    </r>
    <r>
      <rPr>
        <b/>
        <sz val="9"/>
        <color theme="1"/>
        <rFont val="Times New Roman"/>
        <family val="1"/>
        <charset val="238"/>
      </rPr>
      <t>Pronto Legno Pulito smeđi (Johnson)</t>
    </r>
  </si>
  <si>
    <r>
      <t xml:space="preserve">Sredstvo za pranje, izbjeljivanje i dezinfekciju, </t>
    </r>
    <r>
      <rPr>
        <b/>
        <sz val="9"/>
        <color theme="1"/>
        <rFont val="Times New Roman"/>
        <family val="1"/>
        <charset val="238"/>
      </rPr>
      <t>Domestos pine fresh (Unilever)</t>
    </r>
  </si>
  <si>
    <r>
      <t xml:space="preserve">Drška za metlu ECO, 138 cm, </t>
    </r>
    <r>
      <rPr>
        <b/>
        <sz val="9"/>
        <color theme="1"/>
        <rFont val="Times New Roman"/>
        <family val="1"/>
        <charset val="238"/>
      </rPr>
      <t xml:space="preserve">Vileda </t>
    </r>
  </si>
  <si>
    <r>
      <t xml:space="preserve">Metla Vileda ECO hard (sintetička dlaka), </t>
    </r>
    <r>
      <rPr>
        <b/>
        <sz val="9"/>
        <color theme="1"/>
        <rFont val="Times New Roman"/>
        <family val="1"/>
        <charset val="238"/>
      </rPr>
      <t>Vileda</t>
    </r>
  </si>
  <si>
    <r>
      <t xml:space="preserve">Spužva Vileda strong za ribanje i odstranjivanje tvrdokorne prljavštine s raznih vrsta površina, dim. cca 15 x 7 cm, </t>
    </r>
    <r>
      <rPr>
        <b/>
        <sz val="9"/>
        <color theme="1"/>
        <rFont val="Times New Roman"/>
        <family val="1"/>
        <charset val="238"/>
      </rPr>
      <t>Vileda</t>
    </r>
  </si>
  <si>
    <r>
      <t>Čarobna krpa za pranje i brisanje raznih površina s naglašenom moći upijanja,</t>
    </r>
    <r>
      <rPr>
        <b/>
        <sz val="9"/>
        <color theme="1"/>
        <rFont val="Times New Roman"/>
        <family val="1"/>
        <charset val="238"/>
      </rPr>
      <t>Vileda microtuff Swift plava 1/1</t>
    </r>
  </si>
  <si>
    <r>
      <t xml:space="preserve">Gumene rukavice hrapavog profila na dlanu za dobar zahvat protiv sklizanja. Materijal: prirodni lateks sa slojem u unutrašnjosti za veću udobnost i naglašene čvrstoće. </t>
    </r>
    <r>
      <rPr>
        <b/>
        <sz val="9"/>
        <color theme="1"/>
        <rFont val="Times New Roman"/>
        <family val="1"/>
        <charset val="238"/>
      </rPr>
      <t xml:space="preserve">Vileda contract, žute, veličine M </t>
    </r>
  </si>
  <si>
    <t>Vreće za smeće, LD ekstra čvrste,  50x70 cm; 25/1*</t>
  </si>
  <si>
    <t>10/1</t>
  </si>
  <si>
    <t>Vreća za smeće 70x110;  10/1*</t>
  </si>
  <si>
    <r>
      <t xml:space="preserve">Zaštitna krema za ruke - glicerinska, medicinska, u tubi </t>
    </r>
    <r>
      <rPr>
        <b/>
        <sz val="9"/>
        <color theme="1"/>
        <rFont val="Times New Roman"/>
        <family val="1"/>
        <charset val="238"/>
      </rPr>
      <t>"48" - Ilirija</t>
    </r>
  </si>
  <si>
    <t>-</t>
  </si>
  <si>
    <r>
      <t xml:space="preserve">Drška supermop aluminijska 150 cm, </t>
    </r>
    <r>
      <rPr>
        <b/>
        <sz val="9"/>
        <color theme="1"/>
        <rFont val="Times New Roman"/>
        <family val="1"/>
        <charset val="238"/>
      </rPr>
      <t xml:space="preserve">Vileda </t>
    </r>
  </si>
  <si>
    <r>
      <t xml:space="preserve">Supermop antibakterijski plavi, </t>
    </r>
    <r>
      <rPr>
        <b/>
        <sz val="9"/>
        <color theme="1"/>
        <rFont val="Times New Roman"/>
        <family val="1"/>
        <charset val="238"/>
      </rPr>
      <t>Vileda</t>
    </r>
  </si>
  <si>
    <t>Ostali proizvodi</t>
  </si>
  <si>
    <t>UKUPNO OSTALI PROIZVODI</t>
  </si>
  <si>
    <t>kolut</t>
  </si>
  <si>
    <r>
      <t xml:space="preserve">Ručnici-ubrusi za ruke dvoslojni, </t>
    </r>
    <r>
      <rPr>
        <b/>
        <sz val="9"/>
        <color theme="1"/>
        <rFont val="Times New Roman"/>
        <family val="1"/>
        <charset val="238"/>
      </rPr>
      <t>paketi 250 kom/1</t>
    </r>
    <r>
      <rPr>
        <sz val="9"/>
        <color theme="1"/>
        <rFont val="Times New Roman"/>
        <family val="1"/>
        <charset val="238"/>
      </rPr>
      <t xml:space="preserve">, približne dimenzije paketa tj. Punjenja š22xd11xv13 cm. </t>
    </r>
    <r>
      <rPr>
        <b/>
        <sz val="9"/>
        <color theme="1"/>
        <rFont val="Times New Roman"/>
        <family val="1"/>
        <charset val="238"/>
      </rPr>
      <t>Kimberly-Clark, Scott ili jednakovrijedan*</t>
    </r>
  </si>
  <si>
    <r>
      <t xml:space="preserve">Kanta sa ocjeđivačem za super MOP, </t>
    </r>
    <r>
      <rPr>
        <b/>
        <sz val="9"/>
        <color theme="1"/>
        <rFont val="Times New Roman"/>
        <family val="1"/>
        <charset val="238"/>
      </rPr>
      <t>Vileda</t>
    </r>
  </si>
  <si>
    <r>
      <t xml:space="preserve">NAPOMENE: 
- Za sve stavke u stupcu "Opis" za koje je naveden naziv proizvoda i proizvođač bez oznake jednakovrijednosti, </t>
    </r>
    <r>
      <rPr>
        <b/>
        <u/>
        <sz val="9"/>
        <color theme="1"/>
        <rFont val="Times New Roman"/>
        <family val="1"/>
        <charset val="238"/>
      </rPr>
      <t>ponuditelji su obvezni nuditi isključivo traženi proizvod.</t>
    </r>
    <r>
      <rPr>
        <b/>
        <sz val="9"/>
        <color theme="1"/>
        <rFont val="Times New Roman"/>
        <family val="1"/>
        <charset val="238"/>
      </rPr>
      <t xml:space="preserve">
- Obavezna dostava uzoraka za sve proizvode označene zvjezdicom (*).</t>
    </r>
  </si>
  <si>
    <t>Troškovnik – tehnička specifikacija sredstava za čišćenje i održavanje higijene za 2020/2021</t>
  </si>
  <si>
    <r>
      <t xml:space="preserve">Krpa za čišćenje podova u </t>
    </r>
    <r>
      <rPr>
        <b/>
        <u/>
        <sz val="9"/>
        <color theme="1"/>
        <rFont val="Times New Roman"/>
        <family val="1"/>
        <charset val="238"/>
      </rPr>
      <t>kolutu dužine 100 m</t>
    </r>
    <r>
      <rPr>
        <sz val="9"/>
        <color theme="1"/>
        <rFont val="Times New Roman"/>
        <family val="1"/>
        <charset val="238"/>
      </rPr>
      <t>, širine 50 cm*</t>
    </r>
  </si>
  <si>
    <r>
      <t xml:space="preserve">Tablete za strojno pranje posuđa, pakiranje 100 kom, </t>
    </r>
    <r>
      <rPr>
        <b/>
        <sz val="9"/>
        <color theme="1"/>
        <rFont val="Times New Roman"/>
        <family val="1"/>
        <charset val="238"/>
      </rPr>
      <t>Finish (Reckitt Benckiser)</t>
    </r>
  </si>
  <si>
    <t>100/1</t>
  </si>
  <si>
    <r>
      <t>Sol za strojno pranje posuđa, pakiranje 1,5 kg,</t>
    </r>
    <r>
      <rPr>
        <b/>
        <sz val="9"/>
        <color theme="1"/>
        <rFont val="Times New Roman"/>
        <family val="1"/>
        <charset val="238"/>
      </rPr>
      <t xml:space="preserve"> Finish (Reckitt Benckiser)</t>
    </r>
  </si>
  <si>
    <t>1,5 kg</t>
  </si>
  <si>
    <r>
      <t xml:space="preserve">Gel za perilicu posuđa, </t>
    </r>
    <r>
      <rPr>
        <b/>
        <sz val="9"/>
        <color theme="1"/>
        <rFont val="Times New Roman"/>
        <family val="1"/>
        <charset val="238"/>
      </rPr>
      <t>Finish (Reckitt Benckiser)</t>
    </r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</si>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</sst>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1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2" fontId="3" fillId="0" borderId="17" xfId="0" applyNumberFormat="1" applyFont="1" applyBorder="1"/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/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/>
    <xf numFmtId="2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left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5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0" xfId="0" applyFont="1" applyFill="1"/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left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21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left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2" fontId="4" fillId="0" borderId="26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right" vertical="center" wrapText="1"/>
    </xf>
    <xf numFmtId="2" fontId="4" fillId="0" borderId="26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left" vertical="center"/>
    </xf>
    <xf numFmtId="2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left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2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64" fontId="2" fillId="2" borderId="22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2" fontId="3" fillId="0" borderId="4" xfId="0" applyNumberFormat="1" applyFont="1" applyBorder="1"/>
    <xf numFmtId="2" fontId="3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Fill="1"/>
    <xf numFmtId="2" fontId="4" fillId="0" borderId="3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left" vertical="top" wrapText="1"/>
    </xf>
    <xf numFmtId="2" fontId="6" fillId="0" borderId="7" xfId="0" applyNumberFormat="1" applyFont="1" applyBorder="1" applyAlignment="1">
      <alignment horizontal="left" vertical="top" wrapText="1"/>
    </xf>
    <xf numFmtId="2" fontId="6" fillId="0" borderId="8" xfId="0" applyNumberFormat="1" applyFont="1" applyBorder="1" applyAlignment="1">
      <alignment horizontal="left" vertical="top" wrapText="1"/>
    </xf>
    <xf numFmtId="2" fontId="6" fillId="0" borderId="9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left" vertical="top" wrapText="1"/>
    </xf>
    <xf numFmtId="2" fontId="6" fillId="0" borderId="11" xfId="0" applyNumberFormat="1" applyFont="1" applyBorder="1" applyAlignment="1">
      <alignment horizontal="left" vertical="top" wrapText="1"/>
    </xf>
    <xf numFmtId="2" fontId="6" fillId="0" borderId="12" xfId="0" applyNumberFormat="1" applyFont="1" applyBorder="1" applyAlignment="1">
      <alignment horizontal="left" vertical="top" wrapText="1"/>
    </xf>
    <xf numFmtId="2" fontId="6" fillId="0" borderId="13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145" zoomScaleNormal="145" workbookViewId="0">
      <selection activeCell="L19" sqref="L19"/>
    </sheetView>
  </sheetViews>
  <sheetFormatPr defaultRowHeight="15" x14ac:dyDescent="0.25"/>
  <cols>
    <col min="1" max="1" width="5.42578125" customWidth="1"/>
    <col min="2" max="2" width="46" customWidth="1"/>
    <col min="3" max="3" width="8.28515625" style="2" customWidth="1"/>
    <col min="4" max="4" width="4.42578125" style="2" customWidth="1"/>
    <col min="5" max="5" width="17.7109375" style="2" bestFit="1" customWidth="1"/>
    <col min="6" max="6" width="14.42578125" style="2" bestFit="1" customWidth="1"/>
    <col min="7" max="7" width="5.5703125" style="2" customWidth="1"/>
    <col min="8" max="8" width="8.28515625" customWidth="1"/>
    <col min="9" max="9" width="11.42578125" bestFit="1" customWidth="1"/>
    <col min="10" max="10" width="2.42578125" customWidth="1"/>
    <col min="11" max="11" width="9.140625" style="103"/>
    <col min="12" max="12" width="16" bestFit="1" customWidth="1"/>
  </cols>
  <sheetData>
    <row r="1" spans="1:12" ht="19.5" thickBot="1" x14ac:dyDescent="0.3">
      <c r="A1" s="129" t="s">
        <v>81</v>
      </c>
      <c r="B1" s="130"/>
      <c r="C1" s="130"/>
      <c r="D1" s="130"/>
      <c r="E1" s="130"/>
      <c r="F1" s="130"/>
      <c r="G1" s="130"/>
      <c r="H1" s="130"/>
      <c r="I1" s="131"/>
    </row>
    <row r="2" spans="1:12" ht="19.5" customHeight="1" x14ac:dyDescent="0.25">
      <c r="A2" s="136" t="s">
        <v>1</v>
      </c>
      <c r="B2" s="134" t="s">
        <v>2</v>
      </c>
      <c r="C2" s="134" t="s">
        <v>3</v>
      </c>
      <c r="D2" s="134" t="s">
        <v>32</v>
      </c>
      <c r="E2" s="132" t="s">
        <v>57</v>
      </c>
      <c r="F2" s="132" t="s">
        <v>40</v>
      </c>
      <c r="G2" s="134" t="s">
        <v>4</v>
      </c>
      <c r="H2" s="134" t="s">
        <v>5</v>
      </c>
      <c r="I2" s="138" t="s">
        <v>6</v>
      </c>
    </row>
    <row r="3" spans="1:12" ht="15.75" thickBot="1" x14ac:dyDescent="0.3">
      <c r="A3" s="137"/>
      <c r="B3" s="135"/>
      <c r="C3" s="135"/>
      <c r="D3" s="135"/>
      <c r="E3" s="133"/>
      <c r="F3" s="133"/>
      <c r="G3" s="135"/>
      <c r="H3" s="135"/>
      <c r="I3" s="139"/>
    </row>
    <row r="4" spans="1:12" ht="15.75" thickBot="1" x14ac:dyDescent="0.3">
      <c r="A4" s="106" t="s">
        <v>0</v>
      </c>
      <c r="B4" s="107"/>
      <c r="C4" s="4"/>
      <c r="D4" s="4"/>
      <c r="E4" s="4"/>
      <c r="F4" s="4"/>
      <c r="G4" s="4"/>
      <c r="H4" s="3"/>
      <c r="I4" s="5"/>
    </row>
    <row r="5" spans="1:12" x14ac:dyDescent="0.25">
      <c r="A5" s="26" t="s">
        <v>7</v>
      </c>
      <c r="B5" s="27" t="s">
        <v>58</v>
      </c>
      <c r="C5" s="28" t="s">
        <v>8</v>
      </c>
      <c r="D5" s="28" t="s">
        <v>18</v>
      </c>
      <c r="E5" s="73"/>
      <c r="F5" s="73"/>
      <c r="G5" s="24">
        <v>360</v>
      </c>
      <c r="H5" s="77">
        <v>0</v>
      </c>
      <c r="I5" s="39">
        <f>G5*H5</f>
        <v>0</v>
      </c>
      <c r="J5" s="1"/>
    </row>
    <row r="6" spans="1:12" ht="42.75" customHeight="1" x14ac:dyDescent="0.25">
      <c r="A6" s="29" t="s">
        <v>10</v>
      </c>
      <c r="B6" s="21" t="s">
        <v>59</v>
      </c>
      <c r="C6" s="22" t="s">
        <v>11</v>
      </c>
      <c r="D6" s="22" t="s">
        <v>18</v>
      </c>
      <c r="E6" s="74"/>
      <c r="F6" s="74"/>
      <c r="G6" s="23">
        <v>360</v>
      </c>
      <c r="H6" s="78">
        <v>0</v>
      </c>
      <c r="I6" s="40">
        <f>G6*H6</f>
        <v>0</v>
      </c>
      <c r="J6" s="1"/>
    </row>
    <row r="7" spans="1:12" ht="36" x14ac:dyDescent="0.25">
      <c r="A7" s="29" t="s">
        <v>12</v>
      </c>
      <c r="B7" s="21" t="s">
        <v>60</v>
      </c>
      <c r="C7" s="22" t="s">
        <v>11</v>
      </c>
      <c r="D7" s="22" t="s">
        <v>18</v>
      </c>
      <c r="E7" s="75"/>
      <c r="F7" s="75"/>
      <c r="G7" s="23">
        <v>1320</v>
      </c>
      <c r="H7" s="78">
        <v>0</v>
      </c>
      <c r="I7" s="40">
        <f t="shared" ref="I7:I9" si="0">G7*H7</f>
        <v>0</v>
      </c>
      <c r="J7" s="1"/>
    </row>
    <row r="8" spans="1:12" ht="24" x14ac:dyDescent="0.25">
      <c r="A8" s="35" t="s">
        <v>41</v>
      </c>
      <c r="B8" s="36" t="s">
        <v>61</v>
      </c>
      <c r="C8" s="22" t="s">
        <v>11</v>
      </c>
      <c r="D8" s="22" t="s">
        <v>18</v>
      </c>
      <c r="E8" s="76"/>
      <c r="F8" s="76"/>
      <c r="G8" s="25">
        <v>360</v>
      </c>
      <c r="H8" s="79">
        <v>0</v>
      </c>
      <c r="I8" s="40">
        <f t="shared" si="0"/>
        <v>0</v>
      </c>
      <c r="J8" s="1"/>
    </row>
    <row r="9" spans="1:12" ht="24" x14ac:dyDescent="0.25">
      <c r="A9" s="35" t="s">
        <v>42</v>
      </c>
      <c r="B9" s="36" t="s">
        <v>62</v>
      </c>
      <c r="C9" s="22" t="s">
        <v>11</v>
      </c>
      <c r="D9" s="22" t="s">
        <v>18</v>
      </c>
      <c r="E9" s="76"/>
      <c r="F9" s="76"/>
      <c r="G9" s="25">
        <v>360</v>
      </c>
      <c r="H9" s="79">
        <v>0</v>
      </c>
      <c r="I9" s="40">
        <f t="shared" si="0"/>
        <v>0</v>
      </c>
      <c r="J9" s="1"/>
    </row>
    <row r="10" spans="1:12" ht="60.75" thickBot="1" x14ac:dyDescent="0.3">
      <c r="A10" s="35" t="s">
        <v>28</v>
      </c>
      <c r="B10" s="36" t="s">
        <v>36</v>
      </c>
      <c r="C10" s="37" t="s">
        <v>14</v>
      </c>
      <c r="D10" s="37" t="s">
        <v>9</v>
      </c>
      <c r="E10" s="76"/>
      <c r="F10" s="76"/>
      <c r="G10" s="25">
        <v>1200</v>
      </c>
      <c r="H10" s="79">
        <v>0</v>
      </c>
      <c r="I10" s="41">
        <f>G10*H10</f>
        <v>0</v>
      </c>
      <c r="J10" s="1"/>
      <c r="L10" s="88"/>
    </row>
    <row r="11" spans="1:12" ht="15.75" thickBot="1" x14ac:dyDescent="0.3">
      <c r="A11" s="122" t="s">
        <v>33</v>
      </c>
      <c r="B11" s="123"/>
      <c r="C11" s="123"/>
      <c r="D11" s="123"/>
      <c r="E11" s="123"/>
      <c r="F11" s="123"/>
      <c r="G11" s="123"/>
      <c r="H11" s="123"/>
      <c r="I11" s="42">
        <f>SUM(I5:I10)</f>
        <v>0</v>
      </c>
      <c r="J11" s="1"/>
      <c r="K11" s="104"/>
    </row>
    <row r="12" spans="1:12" ht="15.75" thickBot="1" x14ac:dyDescent="0.3">
      <c r="A12" s="57"/>
      <c r="B12" s="12"/>
      <c r="C12" s="58"/>
      <c r="D12" s="58"/>
      <c r="E12" s="58"/>
      <c r="F12" s="58"/>
      <c r="G12" s="58"/>
      <c r="H12" s="12"/>
      <c r="I12" s="59"/>
      <c r="J12" s="1"/>
    </row>
    <row r="13" spans="1:12" ht="15.75" thickBot="1" x14ac:dyDescent="0.3">
      <c r="A13" s="106" t="s">
        <v>15</v>
      </c>
      <c r="B13" s="108"/>
      <c r="C13" s="97"/>
      <c r="D13" s="95"/>
      <c r="E13" s="95"/>
      <c r="F13" s="95"/>
      <c r="G13" s="95"/>
      <c r="H13" s="94"/>
      <c r="I13" s="96"/>
      <c r="J13" s="1"/>
    </row>
    <row r="14" spans="1:12" ht="44.25" customHeight="1" thickBot="1" x14ac:dyDescent="0.3">
      <c r="A14" s="43" t="s">
        <v>13</v>
      </c>
      <c r="B14" s="44" t="s">
        <v>71</v>
      </c>
      <c r="C14" s="45" t="s">
        <v>17</v>
      </c>
      <c r="D14" s="45" t="s">
        <v>18</v>
      </c>
      <c r="E14" s="80"/>
      <c r="F14" s="81"/>
      <c r="G14" s="46">
        <v>360</v>
      </c>
      <c r="H14" s="89">
        <v>0</v>
      </c>
      <c r="I14" s="47">
        <f>G14*H14</f>
        <v>0</v>
      </c>
      <c r="J14" s="1"/>
      <c r="L14" s="88"/>
    </row>
    <row r="15" spans="1:12" ht="15.75" thickBot="1" x14ac:dyDescent="0.3">
      <c r="A15" s="122" t="s">
        <v>34</v>
      </c>
      <c r="B15" s="123"/>
      <c r="C15" s="123"/>
      <c r="D15" s="123"/>
      <c r="E15" s="123"/>
      <c r="F15" s="123"/>
      <c r="G15" s="123"/>
      <c r="H15" s="123"/>
      <c r="I15" s="42">
        <f>I14</f>
        <v>0</v>
      </c>
      <c r="J15" s="1"/>
    </row>
    <row r="16" spans="1:12" ht="15.75" thickBot="1" x14ac:dyDescent="0.3">
      <c r="A16" s="57"/>
      <c r="B16" s="12"/>
      <c r="C16" s="58"/>
      <c r="D16" s="58"/>
      <c r="E16" s="58"/>
      <c r="F16" s="58"/>
      <c r="G16" s="58"/>
      <c r="H16" s="12"/>
      <c r="I16" s="59"/>
      <c r="J16" s="1"/>
    </row>
    <row r="17" spans="1:12" ht="15.75" thickBot="1" x14ac:dyDescent="0.3">
      <c r="A17" s="106" t="s">
        <v>0</v>
      </c>
      <c r="B17" s="108"/>
      <c r="C17" s="95"/>
      <c r="D17" s="95"/>
      <c r="E17" s="95"/>
      <c r="F17" s="95"/>
      <c r="G17" s="95"/>
      <c r="H17" s="94"/>
      <c r="I17" s="96"/>
      <c r="J17" s="1"/>
    </row>
    <row r="18" spans="1:12" ht="22.5" customHeight="1" x14ac:dyDescent="0.25">
      <c r="A18" s="26" t="s">
        <v>16</v>
      </c>
      <c r="B18" s="27" t="s">
        <v>64</v>
      </c>
      <c r="C18" s="28" t="s">
        <v>18</v>
      </c>
      <c r="D18" s="28" t="s">
        <v>18</v>
      </c>
      <c r="E18" s="82"/>
      <c r="F18" s="73"/>
      <c r="G18" s="24">
        <v>50</v>
      </c>
      <c r="H18" s="77">
        <v>0</v>
      </c>
      <c r="I18" s="39">
        <f>G18*H18</f>
        <v>0</v>
      </c>
      <c r="J18" s="1"/>
    </row>
    <row r="19" spans="1:12" ht="22.5" customHeight="1" x14ac:dyDescent="0.25">
      <c r="A19" s="29" t="s">
        <v>43</v>
      </c>
      <c r="B19" s="21" t="s">
        <v>63</v>
      </c>
      <c r="C19" s="22" t="s">
        <v>18</v>
      </c>
      <c r="D19" s="22" t="s">
        <v>18</v>
      </c>
      <c r="E19" s="75"/>
      <c r="F19" s="74"/>
      <c r="G19" s="23">
        <v>25</v>
      </c>
      <c r="H19" s="78">
        <v>0</v>
      </c>
      <c r="I19" s="40">
        <f>G19*H19</f>
        <v>0</v>
      </c>
      <c r="J19" s="1"/>
    </row>
    <row r="20" spans="1:12" ht="24" x14ac:dyDescent="0.25">
      <c r="A20" s="29" t="s">
        <v>19</v>
      </c>
      <c r="B20" s="21" t="s">
        <v>65</v>
      </c>
      <c r="C20" s="22" t="s">
        <v>18</v>
      </c>
      <c r="D20" s="22" t="s">
        <v>18</v>
      </c>
      <c r="E20" s="75"/>
      <c r="F20" s="74"/>
      <c r="G20" s="23">
        <v>360</v>
      </c>
      <c r="H20" s="78">
        <v>0</v>
      </c>
      <c r="I20" s="40">
        <f t="shared" ref="I20:I27" si="1">G20*H20</f>
        <v>0</v>
      </c>
      <c r="J20" s="1"/>
    </row>
    <row r="21" spans="1:12" ht="24" x14ac:dyDescent="0.25">
      <c r="A21" s="29" t="s">
        <v>20</v>
      </c>
      <c r="B21" s="21" t="s">
        <v>66</v>
      </c>
      <c r="C21" s="22" t="s">
        <v>18</v>
      </c>
      <c r="D21" s="22" t="s">
        <v>18</v>
      </c>
      <c r="E21" s="75"/>
      <c r="F21" s="74"/>
      <c r="G21" s="23">
        <v>720</v>
      </c>
      <c r="H21" s="78">
        <v>0</v>
      </c>
      <c r="I21" s="40">
        <f t="shared" si="1"/>
        <v>0</v>
      </c>
      <c r="J21" s="1"/>
    </row>
    <row r="22" spans="1:12" x14ac:dyDescent="0.25">
      <c r="A22" s="29" t="s">
        <v>21</v>
      </c>
      <c r="B22" s="21" t="s">
        <v>44</v>
      </c>
      <c r="C22" s="22" t="s">
        <v>18</v>
      </c>
      <c r="D22" s="22" t="s">
        <v>18</v>
      </c>
      <c r="E22" s="75"/>
      <c r="F22" s="74"/>
      <c r="G22" s="23">
        <v>30</v>
      </c>
      <c r="H22" s="78">
        <v>0</v>
      </c>
      <c r="I22" s="40">
        <f t="shared" si="1"/>
        <v>0</v>
      </c>
      <c r="J22" s="1"/>
    </row>
    <row r="23" spans="1:12" ht="48" x14ac:dyDescent="0.25">
      <c r="A23" s="29" t="s">
        <v>22</v>
      </c>
      <c r="B23" s="21" t="s">
        <v>67</v>
      </c>
      <c r="C23" s="22" t="s">
        <v>18</v>
      </c>
      <c r="D23" s="22" t="s">
        <v>18</v>
      </c>
      <c r="E23" s="75"/>
      <c r="F23" s="74"/>
      <c r="G23" s="23">
        <v>720</v>
      </c>
      <c r="H23" s="78">
        <v>0</v>
      </c>
      <c r="I23" s="40">
        <f t="shared" si="1"/>
        <v>0</v>
      </c>
      <c r="J23" s="1"/>
    </row>
    <row r="24" spans="1:12" x14ac:dyDescent="0.25">
      <c r="A24" s="29" t="s">
        <v>23</v>
      </c>
      <c r="B24" s="21" t="s">
        <v>68</v>
      </c>
      <c r="C24" s="22" t="s">
        <v>27</v>
      </c>
      <c r="D24" s="22" t="s">
        <v>24</v>
      </c>
      <c r="E24" s="75"/>
      <c r="F24" s="74"/>
      <c r="G24" s="23">
        <v>360</v>
      </c>
      <c r="H24" s="78">
        <v>0</v>
      </c>
      <c r="I24" s="40">
        <f t="shared" si="1"/>
        <v>0</v>
      </c>
      <c r="J24" s="1"/>
    </row>
    <row r="25" spans="1:12" x14ac:dyDescent="0.25">
      <c r="A25" s="29" t="s">
        <v>25</v>
      </c>
      <c r="B25" s="21" t="s">
        <v>70</v>
      </c>
      <c r="C25" s="87" t="s">
        <v>69</v>
      </c>
      <c r="D25" s="22" t="s">
        <v>24</v>
      </c>
      <c r="E25" s="75"/>
      <c r="F25" s="74"/>
      <c r="G25" s="23">
        <v>720</v>
      </c>
      <c r="H25" s="78">
        <v>0</v>
      </c>
      <c r="I25" s="40">
        <f t="shared" si="1"/>
        <v>0</v>
      </c>
      <c r="J25" s="34"/>
      <c r="K25" s="105"/>
    </row>
    <row r="26" spans="1:12" x14ac:dyDescent="0.25">
      <c r="A26" s="29" t="s">
        <v>29</v>
      </c>
      <c r="B26" s="21" t="s">
        <v>45</v>
      </c>
      <c r="C26" s="22" t="s">
        <v>18</v>
      </c>
      <c r="D26" s="22" t="s">
        <v>18</v>
      </c>
      <c r="E26" s="74"/>
      <c r="F26" s="74"/>
      <c r="G26" s="23">
        <v>20</v>
      </c>
      <c r="H26" s="78">
        <v>0</v>
      </c>
      <c r="I26" s="40">
        <f t="shared" si="1"/>
        <v>0</v>
      </c>
      <c r="J26" s="1"/>
      <c r="K26" s="105"/>
    </row>
    <row r="27" spans="1:12" ht="15.75" thickBot="1" x14ac:dyDescent="0.3">
      <c r="A27" s="35" t="s">
        <v>50</v>
      </c>
      <c r="B27" s="36" t="s">
        <v>46</v>
      </c>
      <c r="C27" s="52" t="s">
        <v>18</v>
      </c>
      <c r="D27" s="37" t="s">
        <v>18</v>
      </c>
      <c r="E27" s="76"/>
      <c r="F27" s="76"/>
      <c r="G27" s="25">
        <v>50</v>
      </c>
      <c r="H27" s="79">
        <v>0</v>
      </c>
      <c r="I27" s="41">
        <f t="shared" si="1"/>
        <v>0</v>
      </c>
      <c r="J27" s="1"/>
      <c r="K27" s="105"/>
      <c r="L27" s="88"/>
    </row>
    <row r="28" spans="1:12" ht="15.75" thickBot="1" x14ac:dyDescent="0.3">
      <c r="A28" s="124" t="s">
        <v>33</v>
      </c>
      <c r="B28" s="125"/>
      <c r="C28" s="125"/>
      <c r="D28" s="125"/>
      <c r="E28" s="125"/>
      <c r="F28" s="125"/>
      <c r="G28" s="125"/>
      <c r="H28" s="125"/>
      <c r="I28" s="42">
        <f>SUM(I18:I27)</f>
        <v>0</v>
      </c>
      <c r="J28" s="1"/>
    </row>
    <row r="29" spans="1:12" ht="15.75" thickBot="1" x14ac:dyDescent="0.3">
      <c r="A29" s="60"/>
      <c r="B29" s="13"/>
      <c r="C29" s="61"/>
      <c r="D29" s="14"/>
      <c r="E29" s="14"/>
      <c r="F29" s="14"/>
      <c r="G29" s="14"/>
      <c r="H29" s="13"/>
      <c r="I29" s="59"/>
      <c r="J29" s="1"/>
    </row>
    <row r="30" spans="1:12" ht="15.75" thickBot="1" x14ac:dyDescent="0.3">
      <c r="A30" s="106" t="s">
        <v>26</v>
      </c>
      <c r="B30" s="108"/>
      <c r="C30" s="95"/>
      <c r="D30" s="95"/>
      <c r="E30" s="95"/>
      <c r="F30" s="95"/>
      <c r="G30" s="95"/>
      <c r="H30" s="94"/>
      <c r="I30" s="96"/>
      <c r="J30" s="1"/>
    </row>
    <row r="31" spans="1:12" ht="60" x14ac:dyDescent="0.25">
      <c r="A31" s="6" t="s">
        <v>51</v>
      </c>
      <c r="B31" s="18" t="s">
        <v>37</v>
      </c>
      <c r="C31" s="19" t="s">
        <v>72</v>
      </c>
      <c r="D31" s="7" t="s">
        <v>18</v>
      </c>
      <c r="E31" s="73"/>
      <c r="F31" s="73"/>
      <c r="G31" s="16">
        <v>4000</v>
      </c>
      <c r="H31" s="77">
        <v>0</v>
      </c>
      <c r="I31" s="48">
        <f>G31*H31</f>
        <v>0</v>
      </c>
      <c r="J31" s="1"/>
    </row>
    <row r="32" spans="1:12" ht="36" x14ac:dyDescent="0.25">
      <c r="A32" s="8" t="s">
        <v>30</v>
      </c>
      <c r="B32" s="9" t="s">
        <v>78</v>
      </c>
      <c r="C32" s="10" t="s">
        <v>72</v>
      </c>
      <c r="D32" s="10" t="s">
        <v>18</v>
      </c>
      <c r="E32" s="74"/>
      <c r="F32" s="74"/>
      <c r="G32" s="17">
        <v>9500</v>
      </c>
      <c r="H32" s="78">
        <v>0</v>
      </c>
      <c r="I32" s="49">
        <f>G32*H32</f>
        <v>0</v>
      </c>
      <c r="J32" s="1"/>
    </row>
    <row r="33" spans="1:12" ht="15.75" thickBot="1" x14ac:dyDescent="0.3">
      <c r="A33" s="53" t="s">
        <v>31</v>
      </c>
      <c r="B33" s="54" t="s">
        <v>82</v>
      </c>
      <c r="C33" s="20" t="s">
        <v>77</v>
      </c>
      <c r="D33" s="20" t="s">
        <v>18</v>
      </c>
      <c r="E33" s="76"/>
      <c r="F33" s="76"/>
      <c r="G33" s="55">
        <v>10</v>
      </c>
      <c r="H33" s="90">
        <v>0</v>
      </c>
      <c r="I33" s="56">
        <f>G33*H33</f>
        <v>0</v>
      </c>
      <c r="J33" s="1"/>
      <c r="K33" s="104"/>
      <c r="L33" s="88"/>
    </row>
    <row r="34" spans="1:12" ht="15.75" thickBot="1" x14ac:dyDescent="0.3">
      <c r="A34" s="122" t="s">
        <v>35</v>
      </c>
      <c r="B34" s="123"/>
      <c r="C34" s="123"/>
      <c r="D34" s="123"/>
      <c r="E34" s="123"/>
      <c r="F34" s="123"/>
      <c r="G34" s="123"/>
      <c r="H34" s="123"/>
      <c r="I34" s="42">
        <f>SUM(I31:I33)</f>
        <v>0</v>
      </c>
      <c r="J34" s="1"/>
    </row>
    <row r="35" spans="1:12" ht="15.75" thickBot="1" x14ac:dyDescent="0.3">
      <c r="A35" s="62"/>
      <c r="B35" s="30"/>
      <c r="C35" s="30"/>
      <c r="D35" s="30"/>
      <c r="E35" s="30"/>
      <c r="F35" s="30"/>
      <c r="G35" s="30"/>
      <c r="H35" s="30"/>
      <c r="I35" s="59"/>
      <c r="J35" s="1"/>
    </row>
    <row r="36" spans="1:12" ht="15.75" thickBot="1" x14ac:dyDescent="0.3">
      <c r="A36" s="106" t="s">
        <v>75</v>
      </c>
      <c r="B36" s="108"/>
      <c r="C36" s="98"/>
      <c r="D36" s="98"/>
      <c r="E36" s="98"/>
      <c r="F36" s="98"/>
      <c r="G36" s="98"/>
      <c r="H36" s="98"/>
      <c r="I36" s="96"/>
      <c r="J36" s="1"/>
    </row>
    <row r="37" spans="1:12" x14ac:dyDescent="0.25">
      <c r="A37" s="65" t="s">
        <v>38</v>
      </c>
      <c r="B37" s="66" t="s">
        <v>79</v>
      </c>
      <c r="C37" s="67" t="s">
        <v>18</v>
      </c>
      <c r="D37" s="67" t="s">
        <v>18</v>
      </c>
      <c r="E37" s="73"/>
      <c r="F37" s="83"/>
      <c r="G37" s="68">
        <v>50</v>
      </c>
      <c r="H37" s="91">
        <v>0</v>
      </c>
      <c r="I37" s="48">
        <f>G37*H37</f>
        <v>0</v>
      </c>
      <c r="J37" s="31"/>
    </row>
    <row r="38" spans="1:12" x14ac:dyDescent="0.25">
      <c r="A38" s="63" t="s">
        <v>39</v>
      </c>
      <c r="B38" s="32" t="s">
        <v>73</v>
      </c>
      <c r="C38" s="33" t="s">
        <v>18</v>
      </c>
      <c r="D38" s="33" t="s">
        <v>18</v>
      </c>
      <c r="E38" s="74"/>
      <c r="F38" s="84"/>
      <c r="G38" s="51">
        <v>50</v>
      </c>
      <c r="H38" s="92">
        <v>0</v>
      </c>
      <c r="I38" s="49">
        <f>G38*H38</f>
        <v>0</v>
      </c>
      <c r="J38" s="31"/>
    </row>
    <row r="39" spans="1:12" ht="24" x14ac:dyDescent="0.25">
      <c r="A39" s="63" t="s">
        <v>47</v>
      </c>
      <c r="B39" s="21" t="s">
        <v>83</v>
      </c>
      <c r="C39" s="100" t="s">
        <v>84</v>
      </c>
      <c r="D39" s="101" t="s">
        <v>24</v>
      </c>
      <c r="E39" s="102"/>
      <c r="F39" s="84"/>
      <c r="G39" s="51">
        <v>4</v>
      </c>
      <c r="H39" s="92">
        <v>0</v>
      </c>
      <c r="I39" s="49">
        <f t="shared" ref="I39:I42" si="2">G39*H39</f>
        <v>0</v>
      </c>
      <c r="J39" s="31"/>
    </row>
    <row r="40" spans="1:12" ht="24" x14ac:dyDescent="0.25">
      <c r="A40" s="63" t="s">
        <v>53</v>
      </c>
      <c r="B40" s="21" t="s">
        <v>85</v>
      </c>
      <c r="C40" s="101" t="s">
        <v>86</v>
      </c>
      <c r="D40" s="101" t="s">
        <v>24</v>
      </c>
      <c r="E40" s="102"/>
      <c r="F40" s="84"/>
      <c r="G40" s="51">
        <v>4</v>
      </c>
      <c r="H40" s="92">
        <v>0</v>
      </c>
      <c r="I40" s="49">
        <f t="shared" si="2"/>
        <v>0</v>
      </c>
      <c r="J40" s="31"/>
    </row>
    <row r="41" spans="1:12" x14ac:dyDescent="0.25">
      <c r="A41" s="63" t="s">
        <v>54</v>
      </c>
      <c r="B41" s="21" t="s">
        <v>87</v>
      </c>
      <c r="C41" s="101" t="s">
        <v>11</v>
      </c>
      <c r="D41" s="101" t="s">
        <v>9</v>
      </c>
      <c r="E41" s="102"/>
      <c r="F41" s="84"/>
      <c r="G41" s="51">
        <v>3</v>
      </c>
      <c r="H41" s="92">
        <v>0</v>
      </c>
      <c r="I41" s="49">
        <f t="shared" si="2"/>
        <v>0</v>
      </c>
      <c r="J41" s="31"/>
    </row>
    <row r="42" spans="1:12" x14ac:dyDescent="0.25">
      <c r="A42" s="63" t="s">
        <v>88</v>
      </c>
      <c r="B42" s="32" t="s">
        <v>74</v>
      </c>
      <c r="C42" s="33" t="s">
        <v>18</v>
      </c>
      <c r="D42" s="33" t="s">
        <v>18</v>
      </c>
      <c r="E42" s="74"/>
      <c r="F42" s="84"/>
      <c r="G42" s="51">
        <v>250</v>
      </c>
      <c r="H42" s="92">
        <v>0</v>
      </c>
      <c r="I42" s="49">
        <f t="shared" si="2"/>
        <v>0</v>
      </c>
      <c r="J42" s="31"/>
    </row>
    <row r="43" spans="1:12" x14ac:dyDescent="0.25">
      <c r="A43" s="63" t="s">
        <v>89</v>
      </c>
      <c r="B43" s="32" t="s">
        <v>56</v>
      </c>
      <c r="C43" s="33" t="s">
        <v>18</v>
      </c>
      <c r="D43" s="33" t="s">
        <v>18</v>
      </c>
      <c r="E43" s="74"/>
      <c r="F43" s="84"/>
      <c r="G43" s="51">
        <v>20</v>
      </c>
      <c r="H43" s="92">
        <v>0</v>
      </c>
      <c r="I43" s="49">
        <f>G43*H43</f>
        <v>0</v>
      </c>
      <c r="J43" s="31"/>
    </row>
    <row r="44" spans="1:12" ht="15.75" thickBot="1" x14ac:dyDescent="0.3">
      <c r="A44" s="69" t="s">
        <v>90</v>
      </c>
      <c r="B44" s="70" t="s">
        <v>55</v>
      </c>
      <c r="C44" s="71" t="s">
        <v>18</v>
      </c>
      <c r="D44" s="71" t="s">
        <v>18</v>
      </c>
      <c r="E44" s="85"/>
      <c r="F44" s="86"/>
      <c r="G44" s="72">
        <v>20</v>
      </c>
      <c r="H44" s="93">
        <v>0</v>
      </c>
      <c r="I44" s="50">
        <f>G44*H44</f>
        <v>0</v>
      </c>
      <c r="J44" s="31"/>
      <c r="L44" s="88"/>
    </row>
    <row r="45" spans="1:12" ht="15.75" thickBot="1" x14ac:dyDescent="0.3">
      <c r="A45" s="126" t="s">
        <v>76</v>
      </c>
      <c r="B45" s="127"/>
      <c r="C45" s="127"/>
      <c r="D45" s="127"/>
      <c r="E45" s="127"/>
      <c r="F45" s="128"/>
      <c r="G45" s="128"/>
      <c r="H45" s="128"/>
      <c r="I45" s="64">
        <f>SUM(I37:I44)</f>
        <v>0</v>
      </c>
      <c r="J45" s="31"/>
      <c r="K45" s="104"/>
    </row>
    <row r="46" spans="1:12" ht="15.75" thickBot="1" x14ac:dyDescent="0.3">
      <c r="A46" s="15"/>
      <c r="B46" s="111" t="s">
        <v>80</v>
      </c>
      <c r="C46" s="112"/>
      <c r="D46" s="112"/>
      <c r="E46" s="113"/>
      <c r="F46" s="11"/>
      <c r="G46" s="109" t="s">
        <v>48</v>
      </c>
      <c r="H46" s="110"/>
      <c r="I46" s="99">
        <f>I11+I15+I28+I34+I45</f>
        <v>0</v>
      </c>
      <c r="J46" s="1"/>
      <c r="L46" s="88"/>
    </row>
    <row r="47" spans="1:12" ht="15.75" thickBot="1" x14ac:dyDescent="0.3">
      <c r="B47" s="114"/>
      <c r="C47" s="115"/>
      <c r="D47" s="115"/>
      <c r="E47" s="116"/>
      <c r="G47" s="120" t="s">
        <v>52</v>
      </c>
      <c r="H47" s="121"/>
      <c r="I47" s="99">
        <f>I46/100*25</f>
        <v>0</v>
      </c>
    </row>
    <row r="48" spans="1:12" ht="21" customHeight="1" thickBot="1" x14ac:dyDescent="0.3">
      <c r="B48" s="117"/>
      <c r="C48" s="118"/>
      <c r="D48" s="118"/>
      <c r="E48" s="119"/>
      <c r="G48" s="109" t="s">
        <v>49</v>
      </c>
      <c r="H48" s="110"/>
      <c r="I48" s="99">
        <f>I46+I47</f>
        <v>0</v>
      </c>
    </row>
    <row r="49" spans="8:8" x14ac:dyDescent="0.25">
      <c r="H49" s="38"/>
    </row>
  </sheetData>
  <mergeCells count="24">
    <mergeCell ref="A1:I1"/>
    <mergeCell ref="E2:E3"/>
    <mergeCell ref="F2:F3"/>
    <mergeCell ref="D2:D3"/>
    <mergeCell ref="A2:A3"/>
    <mergeCell ref="B2:B3"/>
    <mergeCell ref="C2:C3"/>
    <mergeCell ref="G2:G3"/>
    <mergeCell ref="H2:H3"/>
    <mergeCell ref="I2:I3"/>
    <mergeCell ref="A4:B4"/>
    <mergeCell ref="A13:B13"/>
    <mergeCell ref="A17:B17"/>
    <mergeCell ref="A30:B30"/>
    <mergeCell ref="G46:H46"/>
    <mergeCell ref="B46:E48"/>
    <mergeCell ref="G47:H47"/>
    <mergeCell ref="G48:H48"/>
    <mergeCell ref="A11:H11"/>
    <mergeCell ref="A15:H15"/>
    <mergeCell ref="A28:H28"/>
    <mergeCell ref="A34:H34"/>
    <mergeCell ref="A45:H45"/>
    <mergeCell ref="A36:B3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Ekonomski fakultet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Marko Juričan</cp:lastModifiedBy>
  <cp:lastPrinted>2020-09-08T11:55:58Z</cp:lastPrinted>
  <dcterms:created xsi:type="dcterms:W3CDTF">2017-02-06T09:07:51Z</dcterms:created>
  <dcterms:modified xsi:type="dcterms:W3CDTF">2020-10-02T06:01:44Z</dcterms:modified>
</cp:coreProperties>
</file>